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7995"/>
  </bookViews>
  <sheets>
    <sheet name="POA" sheetId="2" r:id="rId1"/>
    <sheet name="Hoja3" sheetId="3" r:id="rId2"/>
  </sheets>
  <definedNames>
    <definedName name="_xlnm._FilterDatabase" localSheetId="0" hidden="1">POA!$A$6:$AA$90</definedName>
    <definedName name="_xlnm.Print_Area" localSheetId="0">POA!$A$1:$U$107</definedName>
    <definedName name="_xlnm.Print_Titles" localSheetId="0">POA!$1:$6</definedName>
  </definedNames>
  <calcPr calcId="145621"/>
</workbook>
</file>

<file path=xl/calcChain.xml><?xml version="1.0" encoding="utf-8"?>
<calcChain xmlns="http://schemas.openxmlformats.org/spreadsheetml/2006/main">
  <c r="K86" i="2" l="1"/>
  <c r="O86" i="2"/>
  <c r="K83" i="2"/>
  <c r="O83" i="2"/>
  <c r="K50" i="2"/>
  <c r="M50" i="2" s="1"/>
  <c r="K90" i="2"/>
  <c r="O90" i="2" s="1"/>
  <c r="K89" i="2"/>
  <c r="O89" i="2"/>
  <c r="O88" i="2"/>
  <c r="K88" i="2"/>
  <c r="O87" i="2"/>
  <c r="K87" i="2"/>
  <c r="K85" i="2"/>
  <c r="O85" i="2" s="1"/>
  <c r="O84" i="2"/>
  <c r="K84" i="2"/>
  <c r="K82" i="2"/>
  <c r="O82" i="2" s="1"/>
  <c r="K81" i="2"/>
  <c r="O81" i="2" s="1"/>
  <c r="K80" i="2"/>
  <c r="O80" i="2" s="1"/>
  <c r="K79" i="2"/>
  <c r="O79" i="2" s="1"/>
  <c r="K78" i="2"/>
  <c r="O78" i="2" s="1"/>
  <c r="K77" i="2"/>
  <c r="O77" i="2" s="1"/>
  <c r="K76" i="2"/>
  <c r="O76" i="2" s="1"/>
  <c r="K75" i="2"/>
  <c r="O75" i="2" s="1"/>
  <c r="K74" i="2"/>
  <c r="O74" i="2"/>
  <c r="K73" i="2"/>
  <c r="O73" i="2"/>
  <c r="K72" i="2"/>
  <c r="O72" i="2"/>
  <c r="K71" i="2"/>
  <c r="O71" i="2"/>
  <c r="K70" i="2"/>
  <c r="O70" i="2" s="1"/>
  <c r="K69" i="2"/>
  <c r="O69" i="2" s="1"/>
  <c r="K68" i="2"/>
  <c r="O68" i="2" s="1"/>
  <c r="K67" i="2"/>
  <c r="O67" i="2" s="1"/>
  <c r="K66" i="2"/>
  <c r="O66" i="2"/>
  <c r="K65" i="2"/>
  <c r="O65" i="2" s="1"/>
  <c r="K64" i="2"/>
  <c r="O64" i="2"/>
  <c r="O63" i="2"/>
  <c r="K63" i="2"/>
  <c r="O62" i="2"/>
  <c r="K62" i="2"/>
  <c r="O61" i="2"/>
  <c r="K61" i="2"/>
  <c r="O60" i="2"/>
  <c r="K60" i="2"/>
  <c r="K59" i="2"/>
  <c r="O59" i="2" s="1"/>
  <c r="K56" i="2"/>
  <c r="O56" i="2" s="1"/>
  <c r="K55" i="2"/>
  <c r="O55" i="2" s="1"/>
  <c r="K54" i="2"/>
  <c r="O54" i="2" s="1"/>
  <c r="K53" i="2"/>
  <c r="O53" i="2" s="1"/>
  <c r="K52" i="2"/>
  <c r="O52" i="2"/>
  <c r="O51" i="2"/>
  <c r="K51" i="2"/>
  <c r="O49" i="2"/>
  <c r="K49" i="2"/>
  <c r="O48" i="2"/>
  <c r="K48" i="2"/>
  <c r="O47" i="2"/>
  <c r="K47" i="2"/>
  <c r="O45" i="2"/>
  <c r="K45" i="2"/>
  <c r="O44" i="2"/>
  <c r="K44" i="2"/>
  <c r="O43" i="2"/>
  <c r="K43" i="2"/>
  <c r="K41" i="2"/>
  <c r="O41" i="2" s="1"/>
  <c r="O40" i="2"/>
  <c r="K40" i="2"/>
  <c r="O39" i="2"/>
  <c r="K39" i="2"/>
  <c r="O38" i="2"/>
  <c r="K38" i="2"/>
  <c r="K36" i="2"/>
  <c r="M36" i="2" s="1"/>
  <c r="O37" i="2"/>
  <c r="K37" i="2"/>
  <c r="K35" i="2" l="1"/>
  <c r="O35" i="2" s="1"/>
  <c r="K34" i="2"/>
  <c r="O34" i="2" s="1"/>
  <c r="K15" i="2"/>
  <c r="O15" i="2" s="1"/>
  <c r="O58" i="2" l="1"/>
  <c r="K58" i="2"/>
  <c r="O57" i="2"/>
  <c r="K57" i="2"/>
  <c r="O46" i="2"/>
  <c r="K46" i="2"/>
  <c r="K33" i="2"/>
  <c r="O33" i="2"/>
  <c r="K32" i="2"/>
  <c r="O32" i="2"/>
  <c r="K31" i="2"/>
  <c r="O31" i="2"/>
  <c r="K30" i="2"/>
  <c r="O30" i="2" s="1"/>
  <c r="K29" i="2"/>
  <c r="O29" i="2" s="1"/>
  <c r="K28" i="2"/>
  <c r="O28" i="2"/>
  <c r="K27" i="2"/>
  <c r="O27" i="2" s="1"/>
  <c r="K26" i="2"/>
  <c r="O26" i="2" s="1"/>
  <c r="K25" i="2"/>
  <c r="O25" i="2" s="1"/>
  <c r="K24" i="2"/>
  <c r="O24" i="2" s="1"/>
  <c r="K23" i="2"/>
  <c r="O23" i="2" s="1"/>
  <c r="K22" i="2"/>
  <c r="O22" i="2" s="1"/>
  <c r="K21" i="2"/>
  <c r="O21" i="2" s="1"/>
  <c r="K20" i="2"/>
  <c r="O20" i="2" s="1"/>
  <c r="K19" i="2"/>
  <c r="O19" i="2" s="1"/>
  <c r="K18" i="2"/>
  <c r="O18" i="2" s="1"/>
  <c r="K17" i="2"/>
  <c r="O17" i="2" s="1"/>
  <c r="O16" i="2"/>
  <c r="K16" i="2"/>
  <c r="K14" i="2"/>
  <c r="O14" i="2" s="1"/>
  <c r="K13" i="2"/>
  <c r="O13" i="2"/>
  <c r="K12" i="2"/>
  <c r="O12" i="2" s="1"/>
  <c r="K11" i="2"/>
  <c r="O11" i="2" s="1"/>
  <c r="O10" i="2"/>
  <c r="K10" i="2"/>
  <c r="O9" i="2"/>
  <c r="K9" i="2"/>
  <c r="O8" i="2"/>
  <c r="K8" i="2"/>
  <c r="O7" i="2"/>
  <c r="K7" i="2"/>
  <c r="L24" i="2" l="1"/>
  <c r="U92" i="2" l="1"/>
</calcChain>
</file>

<file path=xl/sharedStrings.xml><?xml version="1.0" encoding="utf-8"?>
<sst xmlns="http://schemas.openxmlformats.org/spreadsheetml/2006/main" count="686" uniqueCount="152">
  <si>
    <t>REGION</t>
  </si>
  <si>
    <t>DEPENDENCIA</t>
  </si>
  <si>
    <t>DESCRIPCION DE LA OBRA O ACCION</t>
  </si>
  <si>
    <t>MUNICIPIO</t>
  </si>
  <si>
    <t>CLAVE LOCAL</t>
  </si>
  <si>
    <t>LOCALIDAD</t>
  </si>
  <si>
    <t>GRADO DE MARGINACION</t>
  </si>
  <si>
    <t>FECHA DE</t>
  </si>
  <si>
    <t>INICIO MES Y AÑO</t>
  </si>
  <si>
    <t>TERMINO MES Y AÑO</t>
  </si>
  <si>
    <t>METAS TOTALES</t>
  </si>
  <si>
    <t>BENEFICIARIOS</t>
  </si>
  <si>
    <t>TOTAL</t>
  </si>
  <si>
    <t>ESTATAL</t>
  </si>
  <si>
    <t>MUNICIPAL</t>
  </si>
  <si>
    <t>PARTICIPANTES</t>
  </si>
  <si>
    <t>OTROS</t>
  </si>
  <si>
    <t>UNIDAD DE MEDIDA</t>
  </si>
  <si>
    <t>CANTIDAD</t>
  </si>
  <si>
    <t>H</t>
  </si>
  <si>
    <t>M</t>
  </si>
  <si>
    <t>07</t>
  </si>
  <si>
    <t>FEDERAL</t>
  </si>
  <si>
    <t>COMITÉ DE PLANEACION PARA EL DESARROLLO DEL ESTADO DE ZACATECAS</t>
  </si>
  <si>
    <t>NUMERO DEL PROYECTO</t>
  </si>
  <si>
    <t>OBSERVACIONES</t>
  </si>
  <si>
    <t>LEVANTAMIENTO DE LA DEMANDA MUNICIPAL</t>
  </si>
  <si>
    <t>ESTRUCTURA FINANCIERA PROPUESTA (PESOS)2012</t>
  </si>
  <si>
    <t>ALTO</t>
  </si>
  <si>
    <t>REHABILITACION DE RED DE AGUA POTABLE</t>
  </si>
  <si>
    <t>CONSTRUCCION DE RED DE AGUA POTABLE</t>
  </si>
  <si>
    <t>EQUIPAMIENTO DE POZO Y ELECTRIFICACION</t>
  </si>
  <si>
    <t>REHABILITACION DE ALGIBER</t>
  </si>
  <si>
    <t>REHABILITACION DE POZO PARA AGUA POTABLE</t>
  </si>
  <si>
    <t>TINACO ELEVADO</t>
  </si>
  <si>
    <t>REHABILITACION DE TANQUE ELEVADO PARA AGUA POTABLE</t>
  </si>
  <si>
    <t>CONSTRUCCION DE CONTENEDOR DE AGUA</t>
  </si>
  <si>
    <t>POTABILIZADORA DE AGUA</t>
  </si>
  <si>
    <t>REHABILITACION DEL PAPALOTE DE VIVERO</t>
  </si>
  <si>
    <t>REHABILITACION DE AGUA POTABLE</t>
  </si>
  <si>
    <t>AMPLIACION DE RED DE AGUA</t>
  </si>
  <si>
    <t>CONSTRUCCION DE DEPOSITO DE AGUA EL GRASERO</t>
  </si>
  <si>
    <t>C.DEL.ORO</t>
  </si>
  <si>
    <t>COYOTILLOS</t>
  </si>
  <si>
    <t>PABELLON</t>
  </si>
  <si>
    <t>PROGRESO DE AGUA DULCE</t>
  </si>
  <si>
    <t>ANAHUAC</t>
  </si>
  <si>
    <t>GUADALUPE GARZARON</t>
  </si>
  <si>
    <t>TANQUE DEL ALTO</t>
  </si>
  <si>
    <t>MESILLAS</t>
  </si>
  <si>
    <t>MEDIO</t>
  </si>
  <si>
    <t>MUY BAJO</t>
  </si>
  <si>
    <t>P.M</t>
  </si>
  <si>
    <t>DESASOLVE DE ESTANQUES</t>
  </si>
  <si>
    <t>REHABILITACION DE REPRESA</t>
  </si>
  <si>
    <t>CONSTRUCCION DE RED DE DRENAJE 500 M.L</t>
  </si>
  <si>
    <t>CONSTRUCCION DE LETRINAS</t>
  </si>
  <si>
    <t>CONSTRUCCION DE RED DE DRENAJE</t>
  </si>
  <si>
    <t>TERCER ETAPA DE ENBOVEDADO DE ARROLLO LAS CUEVAS</t>
  </si>
  <si>
    <t>REHABILITACION DE LINEA DE DRENAJE EN ESCOBEDO</t>
  </si>
  <si>
    <t>AMPLIACION DE DRENAJE EN CALLE PROLONGACION ESCOBEDO 200 MTS</t>
  </si>
  <si>
    <t>ADEME DE ARROLLO IDELFONSO ORTIZ</t>
  </si>
  <si>
    <t>DESASOLVE DE FOSA SEPTICA</t>
  </si>
  <si>
    <t>AMPLIACION DE DRENAJE 450 MTS COLONIA DEPORTIVA</t>
  </si>
  <si>
    <t>EL SALERO</t>
  </si>
  <si>
    <t>COLONIA EL CRUCE</t>
  </si>
  <si>
    <t>COLONIA ESTRELLA</t>
  </si>
  <si>
    <t>COLONIA CABRESTANTE</t>
  </si>
  <si>
    <t>COLONIA FOVISSTE</t>
  </si>
  <si>
    <t>BARRIO EL CENTRO</t>
  </si>
  <si>
    <t>AMPLIACION DE DRENAJE</t>
  </si>
  <si>
    <t>REHABILITACION DE CAMINO 18 KM</t>
  </si>
  <si>
    <t>CANCHA DE USOS MULTIPLES</t>
  </si>
  <si>
    <t>PAVIMENTACION CAMINO 1.5 KM</t>
  </si>
  <si>
    <t>PAVIMENTACION DE CALLES</t>
  </si>
  <si>
    <t>REPAVIMENTACION 300MTS</t>
  </si>
  <si>
    <t>LOS ENCINOS</t>
  </si>
  <si>
    <t>SAN JOSE DEL MEZQUITAL</t>
  </si>
  <si>
    <t>COLONIA LAJAS</t>
  </si>
  <si>
    <t>PAVIMENTACION DE CALLE ESCOBEDO Y CALLEJONES</t>
  </si>
  <si>
    <t>PAVIMENTACION DE CALLE PROLONGACION MADRID, CALLE LA MINITA 1 Y CALLE 4 DE MARZO</t>
  </si>
  <si>
    <t>CONTINUACION DE CARRETERA A CIENEGA DE ROCAMONTES</t>
  </si>
  <si>
    <t>PAVIMENTACION DE CALLE PRINCIPAL</t>
  </si>
  <si>
    <t>CONSTRUCCION DE AREA DE RESIDUOS SOLIDOS (BASURERO)</t>
  </si>
  <si>
    <t>PLAZA PUBLICA</t>
  </si>
  <si>
    <t>PAVIMENTACION CALLE TREBOL 200 MTS Y BANQUETA</t>
  </si>
  <si>
    <t>PAVIMENTACION CALLE PROLONGACION 16 DE SEPTIEMBRE 70 MTS Y BANQUETA</t>
  </si>
  <si>
    <t>PAVIMENTACION 250 M.L CERRO EL DIAMANTE</t>
  </si>
  <si>
    <t>PAVIMENTACION Y PASA GANADO</t>
  </si>
  <si>
    <t>COLONIA IMSS</t>
  </si>
  <si>
    <t>CIENEGA DE ROCAMONTES</t>
  </si>
  <si>
    <t>AMPLIACION DE RED ELECTRICA</t>
  </si>
  <si>
    <t>AMPLIACION DE RED ELECTRICA CALLE PROLONGACION ESCOBEDO</t>
  </si>
  <si>
    <t>ALUMBRADO PUBLICO</t>
  </si>
  <si>
    <t>CONSTRUCCION DE AULA EN LA ESCUELA SECUNDARIA OLEGARIS CRUZ</t>
  </si>
  <si>
    <t>CONSTRUCCION DE UN DOMO EN LA ESCUELA ANTONIO VALDEZ</t>
  </si>
  <si>
    <t>CONSTRUCCION DE AULA PARA KINDER</t>
  </si>
  <si>
    <t>LA LABORCILLA</t>
  </si>
  <si>
    <t>MEJORAMIENTO A LA VIVIENDA 10</t>
  </si>
  <si>
    <t>MEJORAMIENTO A LA VIVIENDA 30</t>
  </si>
  <si>
    <t>MEJORAMIENTO A LA VIVIENDA</t>
  </si>
  <si>
    <t>COLONIA LAS LAJAS</t>
  </si>
  <si>
    <t>CONSTRUCCION DE PARQUE RECREATIVO</t>
  </si>
  <si>
    <t>REHABILITACION DE PARQUE RECREATIVO</t>
  </si>
  <si>
    <t>PROGRAMA OPERATIVO ANUAL 2014</t>
  </si>
  <si>
    <t>M.L</t>
  </si>
  <si>
    <t>METROS</t>
  </si>
  <si>
    <t>KM</t>
  </si>
  <si>
    <t>VIVIENDA</t>
  </si>
  <si>
    <t>REEQUIPAMIENTO DE POZO EL SOCAVON</t>
  </si>
  <si>
    <t>REHBAILITACION POZO LAS HUERTAS</t>
  </si>
  <si>
    <t>REPARACION DE CAMINO A POZO SACAVON</t>
  </si>
  <si>
    <t>REHABILITACION DE ALUMBRADO PUBLICO 50 LUMINARIAS</t>
  </si>
  <si>
    <t>CASETA DE POLICIA</t>
  </si>
  <si>
    <t>REPAVIMENTACION EN CALLE ALDAMA, ZARAGOZA, CABLE AEREO Y PROGRESO GERTRUDIS SANCHEZ</t>
  </si>
  <si>
    <t>FRACCION HUERTAS</t>
  </si>
  <si>
    <t>COLONIA BELLAVISTA</t>
  </si>
  <si>
    <t>AREA VERDE</t>
  </si>
  <si>
    <t>BANQUETAS 100 MTS</t>
  </si>
  <si>
    <t>REHABILITACION DE RED DE DRENAJE 200 mts</t>
  </si>
  <si>
    <t>OBRA</t>
  </si>
  <si>
    <t>18</t>
  </si>
  <si>
    <t>08</t>
  </si>
  <si>
    <t>21</t>
  </si>
  <si>
    <t>23</t>
  </si>
  <si>
    <t>02</t>
  </si>
  <si>
    <t>127</t>
  </si>
  <si>
    <t>12</t>
  </si>
  <si>
    <t>15</t>
  </si>
  <si>
    <t>30</t>
  </si>
  <si>
    <t>01</t>
  </si>
  <si>
    <t>11</t>
  </si>
  <si>
    <t>25</t>
  </si>
  <si>
    <t>28</t>
  </si>
  <si>
    <t>06</t>
  </si>
  <si>
    <t>13</t>
  </si>
  <si>
    <t>BAJO</t>
  </si>
  <si>
    <t>AULA</t>
  </si>
  <si>
    <t>DOMO</t>
  </si>
  <si>
    <t>LUMINARIAS</t>
  </si>
  <si>
    <t>CONTINUIDAD DE PAVIMENTACION EN CALLE PRINCIPAL</t>
  </si>
  <si>
    <t>EL DURAZNO</t>
  </si>
  <si>
    <t>MEJORAMIENTO A LA VIVIENDA (TECHOS)</t>
  </si>
  <si>
    <t>DESASOLVE DE TANQUES</t>
  </si>
  <si>
    <t>REVESTIMIENTO EN CAMINO DURAZNO ENTRONQUE HUERTECILLAS</t>
  </si>
  <si>
    <t>MEJORAMIENTO DE VIVIENDA</t>
  </si>
  <si>
    <t>REHABILITACION DE DRENAJE CALLE LIBERTAD Y DESEMBOCA EN CALLE REFORMA Y ESCOBEDO</t>
  </si>
  <si>
    <t>MANUEL RDZ MDZ</t>
  </si>
  <si>
    <t>CONSTRUCCION DE DEPOSITO DE AGUA Y RED DE AGUA POTABLE</t>
  </si>
  <si>
    <t>PAVIMENTACION DE CALLE DEL KINDER</t>
  </si>
  <si>
    <t>ALUMBRADO</t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</si>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</sst>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1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4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topLeftCell="G13" zoomScale="85" zoomScaleNormal="85" zoomScalePageLayoutView="68" workbookViewId="0">
      <selection activeCell="Q42" sqref="Q42"/>
    </sheetView>
  </sheetViews>
  <sheetFormatPr baseColWidth="10" defaultRowHeight="15" x14ac:dyDescent="0.25"/>
  <cols>
    <col min="1" max="1" width="22.7109375" customWidth="1"/>
    <col min="2" max="2" width="19.140625" customWidth="1"/>
    <col min="3" max="3" width="13.140625" customWidth="1"/>
    <col min="4" max="4" width="50.42578125" style="11" customWidth="1"/>
    <col min="5" max="5" width="28.42578125" hidden="1" customWidth="1"/>
    <col min="6" max="6" width="17.42578125" hidden="1" customWidth="1"/>
    <col min="7" max="7" width="23.85546875" customWidth="1"/>
    <col min="8" max="8" width="19.85546875" hidden="1" customWidth="1"/>
    <col min="9" max="9" width="16.42578125" hidden="1" customWidth="1"/>
    <col min="10" max="10" width="18.28515625" hidden="1" customWidth="1"/>
    <col min="11" max="11" width="17.85546875" style="49" customWidth="1"/>
    <col min="12" max="12" width="18.140625" customWidth="1"/>
    <col min="13" max="13" width="15.7109375" customWidth="1"/>
    <col min="14" max="14" width="16.7109375" customWidth="1"/>
    <col min="15" max="15" width="20.7109375" customWidth="1"/>
    <col min="17" max="17" width="27" customWidth="1"/>
    <col min="18" max="18" width="15" customWidth="1"/>
    <col min="19" max="19" width="10.140625" customWidth="1"/>
    <col min="20" max="20" width="9.140625" customWidth="1"/>
    <col min="21" max="21" width="29.140625" customWidth="1"/>
    <col min="22" max="22" width="13.7109375" customWidth="1"/>
    <col min="23" max="23" width="8.85546875" customWidth="1"/>
    <col min="24" max="24" width="8.7109375" customWidth="1"/>
    <col min="25" max="25" width="18.140625" customWidth="1"/>
    <col min="26" max="26" width="17.7109375" customWidth="1"/>
    <col min="27" max="38" width="4" customWidth="1"/>
  </cols>
  <sheetData>
    <row r="1" spans="1:27" ht="15.75" x14ac:dyDescent="0.25">
      <c r="A1" s="52" t="s">
        <v>23</v>
      </c>
      <c r="B1" s="52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7" ht="15.75" x14ac:dyDescent="0.25">
      <c r="A2" s="52" t="s">
        <v>104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7" ht="30" customHeight="1" x14ac:dyDescent="0.25">
      <c r="A3" s="54" t="s">
        <v>26</v>
      </c>
      <c r="B3" s="54"/>
      <c r="C3" s="54"/>
      <c r="D3" s="55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7" ht="30" customHeight="1" x14ac:dyDescent="0.25">
      <c r="A4" s="9"/>
      <c r="B4" s="9"/>
      <c r="C4" s="9"/>
      <c r="D4" s="10"/>
      <c r="E4" s="9"/>
      <c r="F4" s="9"/>
      <c r="G4" s="9"/>
      <c r="H4" s="9"/>
      <c r="I4" s="8"/>
      <c r="J4" s="8"/>
      <c r="K4" s="44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7" s="1" customFormat="1" ht="31.5" customHeight="1" x14ac:dyDescent="0.25">
      <c r="A5" s="56" t="s">
        <v>1</v>
      </c>
      <c r="B5" s="56" t="s">
        <v>24</v>
      </c>
      <c r="C5" s="56" t="s">
        <v>0</v>
      </c>
      <c r="D5" s="56" t="s">
        <v>2</v>
      </c>
      <c r="E5" s="56" t="s">
        <v>3</v>
      </c>
      <c r="F5" s="56" t="s">
        <v>4</v>
      </c>
      <c r="G5" s="56" t="s">
        <v>5</v>
      </c>
      <c r="H5" s="56" t="s">
        <v>6</v>
      </c>
      <c r="I5" s="58" t="s">
        <v>7</v>
      </c>
      <c r="J5" s="59"/>
      <c r="K5" s="58" t="s">
        <v>27</v>
      </c>
      <c r="L5" s="60"/>
      <c r="M5" s="60"/>
      <c r="N5" s="60"/>
      <c r="O5" s="60"/>
      <c r="P5" s="60"/>
      <c r="Q5" s="58" t="s">
        <v>10</v>
      </c>
      <c r="R5" s="59"/>
      <c r="S5" s="58" t="s">
        <v>11</v>
      </c>
      <c r="T5" s="59"/>
      <c r="U5" s="56" t="s">
        <v>25</v>
      </c>
      <c r="V5" s="51"/>
      <c r="W5" s="51"/>
      <c r="X5" s="51"/>
      <c r="Y5" s="51"/>
      <c r="Z5" s="51"/>
    </row>
    <row r="6" spans="1:27" s="1" customFormat="1" ht="29.25" customHeight="1" x14ac:dyDescent="0.25">
      <c r="A6" s="57"/>
      <c r="B6" s="61"/>
      <c r="C6" s="61"/>
      <c r="D6" s="61"/>
      <c r="E6" s="61"/>
      <c r="F6" s="61"/>
      <c r="G6" s="61"/>
      <c r="H6" s="61"/>
      <c r="I6" s="36" t="s">
        <v>8</v>
      </c>
      <c r="J6" s="36" t="s">
        <v>9</v>
      </c>
      <c r="K6" s="45" t="s">
        <v>12</v>
      </c>
      <c r="L6" s="36" t="s">
        <v>22</v>
      </c>
      <c r="M6" s="36" t="s">
        <v>13</v>
      </c>
      <c r="N6" s="36" t="s">
        <v>14</v>
      </c>
      <c r="O6" s="36" t="s">
        <v>15</v>
      </c>
      <c r="P6" s="36" t="s">
        <v>16</v>
      </c>
      <c r="Q6" s="36" t="s">
        <v>17</v>
      </c>
      <c r="R6" s="36" t="s">
        <v>18</v>
      </c>
      <c r="S6" s="36" t="s">
        <v>19</v>
      </c>
      <c r="T6" s="36" t="s">
        <v>20</v>
      </c>
      <c r="U6" s="57"/>
      <c r="V6" s="51"/>
      <c r="W6" s="51"/>
      <c r="X6" s="51"/>
      <c r="Y6" s="2"/>
      <c r="Z6" s="2"/>
    </row>
    <row r="7" spans="1:27" s="40" customFormat="1" ht="77.25" customHeight="1" x14ac:dyDescent="0.25">
      <c r="A7" s="12" t="s">
        <v>52</v>
      </c>
      <c r="B7" s="12"/>
      <c r="C7" s="13" t="s">
        <v>21</v>
      </c>
      <c r="D7" s="7" t="s">
        <v>29</v>
      </c>
      <c r="E7" s="6" t="s">
        <v>42</v>
      </c>
      <c r="F7" s="14" t="s">
        <v>121</v>
      </c>
      <c r="G7" s="14" t="s">
        <v>49</v>
      </c>
      <c r="H7" s="7" t="s">
        <v>28</v>
      </c>
      <c r="I7" s="5">
        <v>41640</v>
      </c>
      <c r="J7" s="5">
        <v>41974</v>
      </c>
      <c r="K7" s="46">
        <f>L7*1.1111</f>
        <v>277775</v>
      </c>
      <c r="L7" s="46">
        <v>250000</v>
      </c>
      <c r="M7" s="16"/>
      <c r="N7" s="17"/>
      <c r="O7" s="62">
        <f>K7*0.1</f>
        <v>27777.5</v>
      </c>
      <c r="P7" s="37"/>
      <c r="Q7" s="19" t="s">
        <v>120</v>
      </c>
      <c r="R7" s="12">
        <v>1</v>
      </c>
      <c r="S7" s="19">
        <v>86</v>
      </c>
      <c r="T7" s="19">
        <v>66</v>
      </c>
      <c r="U7" s="37"/>
      <c r="V7" s="38"/>
      <c r="W7" s="50"/>
      <c r="X7" s="50"/>
      <c r="Y7" s="38"/>
      <c r="Z7" s="38"/>
      <c r="AA7" s="39"/>
    </row>
    <row r="8" spans="1:27" s="40" customFormat="1" ht="46.5" customHeight="1" x14ac:dyDescent="0.25">
      <c r="A8" s="12" t="s">
        <v>52</v>
      </c>
      <c r="B8" s="12"/>
      <c r="C8" s="13" t="s">
        <v>21</v>
      </c>
      <c r="D8" s="21" t="s">
        <v>30</v>
      </c>
      <c r="E8" s="4" t="s">
        <v>42</v>
      </c>
      <c r="F8" s="4">
        <v>11</v>
      </c>
      <c r="G8" s="21" t="s">
        <v>76</v>
      </c>
      <c r="H8" s="21" t="s">
        <v>28</v>
      </c>
      <c r="I8" s="5">
        <v>41640</v>
      </c>
      <c r="J8" s="5">
        <v>41974</v>
      </c>
      <c r="K8" s="46">
        <f>L8*1.1111</f>
        <v>311108</v>
      </c>
      <c r="L8" s="46">
        <v>280000</v>
      </c>
      <c r="M8" s="16"/>
      <c r="N8" s="22"/>
      <c r="O8" s="62">
        <f>K8*0.1</f>
        <v>31110.800000000003</v>
      </c>
      <c r="P8" s="37"/>
      <c r="Q8" s="19" t="s">
        <v>120</v>
      </c>
      <c r="R8" s="12">
        <v>1</v>
      </c>
      <c r="S8" s="19">
        <v>215</v>
      </c>
      <c r="T8" s="19">
        <v>222</v>
      </c>
      <c r="U8" s="37"/>
      <c r="V8" s="38"/>
      <c r="W8" s="50"/>
      <c r="X8" s="50"/>
      <c r="Y8" s="38"/>
      <c r="Z8" s="38"/>
      <c r="AA8" s="39"/>
    </row>
    <row r="9" spans="1:27" s="40" customFormat="1" ht="35.25" customHeight="1" x14ac:dyDescent="0.25">
      <c r="A9" s="12" t="s">
        <v>52</v>
      </c>
      <c r="B9" s="12"/>
      <c r="C9" s="13" t="s">
        <v>21</v>
      </c>
      <c r="D9" s="21" t="s">
        <v>31</v>
      </c>
      <c r="E9" s="4" t="s">
        <v>42</v>
      </c>
      <c r="F9" s="23" t="s">
        <v>122</v>
      </c>
      <c r="G9" s="21" t="s">
        <v>43</v>
      </c>
      <c r="H9" s="21" t="s">
        <v>28</v>
      </c>
      <c r="I9" s="5">
        <v>41640</v>
      </c>
      <c r="J9" s="5">
        <v>41974</v>
      </c>
      <c r="K9" s="46">
        <f>L9*1.1111</f>
        <v>388885</v>
      </c>
      <c r="L9" s="46">
        <v>350000</v>
      </c>
      <c r="M9" s="16"/>
      <c r="N9" s="17"/>
      <c r="O9" s="62">
        <f>K9*0.1</f>
        <v>38888.5</v>
      </c>
      <c r="P9" s="37"/>
      <c r="Q9" s="19" t="s">
        <v>120</v>
      </c>
      <c r="R9" s="12">
        <v>1</v>
      </c>
      <c r="S9" s="12">
        <v>90</v>
      </c>
      <c r="T9" s="12">
        <v>94</v>
      </c>
      <c r="U9" s="37"/>
      <c r="V9" s="38"/>
      <c r="W9" s="50"/>
      <c r="X9" s="50"/>
      <c r="Y9" s="38"/>
      <c r="Z9" s="38"/>
      <c r="AA9" s="39"/>
    </row>
    <row r="10" spans="1:27" s="40" customFormat="1" ht="34.5" customHeight="1" x14ac:dyDescent="0.25">
      <c r="A10" s="12" t="s">
        <v>52</v>
      </c>
      <c r="B10" s="12"/>
      <c r="C10" s="13" t="s">
        <v>21</v>
      </c>
      <c r="D10" s="21" t="s">
        <v>32</v>
      </c>
      <c r="E10" s="4" t="s">
        <v>42</v>
      </c>
      <c r="F10" s="23" t="s">
        <v>122</v>
      </c>
      <c r="G10" s="21" t="s">
        <v>43</v>
      </c>
      <c r="H10" s="21" t="s">
        <v>28</v>
      </c>
      <c r="I10" s="5">
        <v>41640</v>
      </c>
      <c r="J10" s="5">
        <v>41974</v>
      </c>
      <c r="K10" s="46">
        <f>L10*1.1111</f>
        <v>133332</v>
      </c>
      <c r="L10" s="46">
        <v>120000</v>
      </c>
      <c r="M10" s="16"/>
      <c r="N10" s="17"/>
      <c r="O10" s="62">
        <f>K10*0.1</f>
        <v>13333.2</v>
      </c>
      <c r="P10" s="37"/>
      <c r="Q10" s="12" t="s">
        <v>120</v>
      </c>
      <c r="R10" s="16">
        <v>1</v>
      </c>
      <c r="S10" s="12">
        <v>90</v>
      </c>
      <c r="T10" s="12">
        <v>94</v>
      </c>
      <c r="U10" s="37"/>
      <c r="V10" s="38"/>
      <c r="W10" s="50"/>
      <c r="X10" s="50"/>
      <c r="Y10" s="38"/>
      <c r="Z10" s="38"/>
      <c r="AA10" s="39"/>
    </row>
    <row r="11" spans="1:27" s="40" customFormat="1" ht="36" customHeight="1" x14ac:dyDescent="0.25">
      <c r="A11" s="12" t="s">
        <v>52</v>
      </c>
      <c r="B11" s="12"/>
      <c r="C11" s="13" t="s">
        <v>21</v>
      </c>
      <c r="D11" s="21" t="s">
        <v>33</v>
      </c>
      <c r="E11" s="4" t="s">
        <v>42</v>
      </c>
      <c r="F11" s="23" t="s">
        <v>123</v>
      </c>
      <c r="G11" s="21" t="s">
        <v>44</v>
      </c>
      <c r="H11" s="21" t="s">
        <v>50</v>
      </c>
      <c r="I11" s="5">
        <v>41640</v>
      </c>
      <c r="J11" s="5">
        <v>41974</v>
      </c>
      <c r="K11" s="46">
        <f>L11*1.1111</f>
        <v>111110</v>
      </c>
      <c r="L11" s="46">
        <v>100000</v>
      </c>
      <c r="M11" s="12"/>
      <c r="N11" s="17"/>
      <c r="O11" s="62">
        <f>K11*0.1</f>
        <v>11111</v>
      </c>
      <c r="P11" s="37"/>
      <c r="Q11" s="12" t="s">
        <v>120</v>
      </c>
      <c r="R11" s="12">
        <v>1</v>
      </c>
      <c r="S11" s="12">
        <v>57</v>
      </c>
      <c r="T11" s="12">
        <v>62</v>
      </c>
      <c r="U11" s="37"/>
      <c r="V11" s="38"/>
      <c r="W11" s="50"/>
      <c r="X11" s="50"/>
      <c r="Y11" s="38"/>
      <c r="Z11" s="38"/>
      <c r="AA11" s="39"/>
    </row>
    <row r="12" spans="1:27" s="40" customFormat="1" ht="29.25" customHeight="1" x14ac:dyDescent="0.25">
      <c r="A12" s="12" t="s">
        <v>52</v>
      </c>
      <c r="B12" s="12"/>
      <c r="C12" s="13" t="s">
        <v>21</v>
      </c>
      <c r="D12" s="21" t="s">
        <v>34</v>
      </c>
      <c r="E12" s="4" t="s">
        <v>42</v>
      </c>
      <c r="F12" s="23" t="s">
        <v>124</v>
      </c>
      <c r="G12" s="21" t="s">
        <v>45</v>
      </c>
      <c r="H12" s="21" t="s">
        <v>50</v>
      </c>
      <c r="I12" s="5">
        <v>41640</v>
      </c>
      <c r="J12" s="5">
        <v>41974</v>
      </c>
      <c r="K12" s="46">
        <f>L12*1.1111</f>
        <v>111110</v>
      </c>
      <c r="L12" s="46">
        <v>100000</v>
      </c>
      <c r="M12" s="16"/>
      <c r="N12" s="17"/>
      <c r="O12" s="62">
        <f>K12*0.1</f>
        <v>11111</v>
      </c>
      <c r="P12" s="37"/>
      <c r="Q12" s="12" t="s">
        <v>120</v>
      </c>
      <c r="R12" s="12">
        <v>1</v>
      </c>
      <c r="S12" s="12">
        <v>193</v>
      </c>
      <c r="T12" s="12">
        <v>160</v>
      </c>
      <c r="U12" s="37"/>
      <c r="V12" s="38"/>
      <c r="W12" s="50"/>
      <c r="X12" s="50"/>
      <c r="Y12" s="38"/>
      <c r="Z12" s="38"/>
      <c r="AA12" s="39"/>
    </row>
    <row r="13" spans="1:27" s="40" customFormat="1" ht="49.5" customHeight="1" x14ac:dyDescent="0.25">
      <c r="A13" s="12" t="s">
        <v>52</v>
      </c>
      <c r="B13" s="12"/>
      <c r="C13" s="13" t="s">
        <v>21</v>
      </c>
      <c r="D13" s="21" t="s">
        <v>35</v>
      </c>
      <c r="E13" s="21" t="s">
        <v>42</v>
      </c>
      <c r="F13" s="25" t="s">
        <v>125</v>
      </c>
      <c r="G13" s="21" t="s">
        <v>46</v>
      </c>
      <c r="H13" s="21" t="s">
        <v>50</v>
      </c>
      <c r="I13" s="5">
        <v>41640</v>
      </c>
      <c r="J13" s="5">
        <v>41974</v>
      </c>
      <c r="K13" s="46">
        <f>L13*1.1111</f>
        <v>111110</v>
      </c>
      <c r="L13" s="46">
        <v>100000</v>
      </c>
      <c r="M13" s="16"/>
      <c r="N13" s="17"/>
      <c r="O13" s="62">
        <f>K13*0.1</f>
        <v>11111</v>
      </c>
      <c r="P13" s="37"/>
      <c r="Q13" s="12" t="s">
        <v>120</v>
      </c>
      <c r="R13" s="12">
        <v>1</v>
      </c>
      <c r="S13" s="12">
        <v>62</v>
      </c>
      <c r="T13" s="12">
        <v>63</v>
      </c>
      <c r="U13" s="37"/>
      <c r="V13" s="38"/>
      <c r="W13" s="50"/>
      <c r="X13" s="50"/>
      <c r="Y13" s="38"/>
      <c r="Z13" s="38"/>
      <c r="AA13" s="39"/>
    </row>
    <row r="14" spans="1:27" s="40" customFormat="1" ht="31.5" customHeight="1" x14ac:dyDescent="0.25">
      <c r="A14" s="12" t="s">
        <v>52</v>
      </c>
      <c r="B14" s="12"/>
      <c r="C14" s="13" t="s">
        <v>21</v>
      </c>
      <c r="D14" s="21" t="s">
        <v>36</v>
      </c>
      <c r="E14" s="4" t="s">
        <v>42</v>
      </c>
      <c r="F14" s="23" t="s">
        <v>126</v>
      </c>
      <c r="G14" s="26" t="s">
        <v>68</v>
      </c>
      <c r="H14" s="21" t="s">
        <v>51</v>
      </c>
      <c r="I14" s="5">
        <v>41640</v>
      </c>
      <c r="J14" s="5">
        <v>41974</v>
      </c>
      <c r="K14" s="46">
        <f>L14*1.1111</f>
        <v>166665</v>
      </c>
      <c r="L14" s="46">
        <v>150000</v>
      </c>
      <c r="M14" s="16"/>
      <c r="N14" s="17"/>
      <c r="O14" s="62">
        <f>K14*0.1</f>
        <v>16666.5</v>
      </c>
      <c r="P14" s="37"/>
      <c r="Q14" s="19" t="s">
        <v>120</v>
      </c>
      <c r="R14" s="19">
        <v>1</v>
      </c>
      <c r="S14" s="19">
        <v>580</v>
      </c>
      <c r="T14" s="19">
        <v>650</v>
      </c>
      <c r="U14" s="37"/>
      <c r="V14" s="38"/>
      <c r="W14" s="50"/>
      <c r="X14" s="50"/>
      <c r="Y14" s="38"/>
      <c r="Z14" s="38"/>
      <c r="AA14" s="39"/>
    </row>
    <row r="15" spans="1:27" s="40" customFormat="1" ht="39" customHeight="1" x14ac:dyDescent="0.25">
      <c r="A15" s="12" t="s">
        <v>52</v>
      </c>
      <c r="B15" s="12"/>
      <c r="C15" s="13" t="s">
        <v>21</v>
      </c>
      <c r="D15" s="21" t="s">
        <v>37</v>
      </c>
      <c r="E15" s="4" t="s">
        <v>42</v>
      </c>
      <c r="F15" s="23" t="s">
        <v>127</v>
      </c>
      <c r="G15" s="21" t="s">
        <v>47</v>
      </c>
      <c r="H15" s="21" t="s">
        <v>28</v>
      </c>
      <c r="I15" s="5">
        <v>41640</v>
      </c>
      <c r="J15" s="5">
        <v>41974</v>
      </c>
      <c r="K15" s="46">
        <f>L15*1.1111</f>
        <v>711104</v>
      </c>
      <c r="L15" s="65">
        <v>640000</v>
      </c>
      <c r="M15" s="64"/>
      <c r="N15" s="17"/>
      <c r="O15" s="62">
        <f>K15*0.1</f>
        <v>71110.400000000009</v>
      </c>
      <c r="P15" s="37"/>
      <c r="Q15" s="12" t="s">
        <v>120</v>
      </c>
      <c r="R15" s="16">
        <v>1</v>
      </c>
      <c r="S15" s="19">
        <v>244</v>
      </c>
      <c r="T15" s="19">
        <v>255</v>
      </c>
      <c r="U15" s="37"/>
      <c r="V15" s="38"/>
      <c r="W15" s="50"/>
      <c r="X15" s="50"/>
      <c r="Y15" s="38"/>
      <c r="Z15" s="38"/>
      <c r="AA15" s="39"/>
    </row>
    <row r="16" spans="1:27" s="40" customFormat="1" ht="38.25" customHeight="1" x14ac:dyDescent="0.25">
      <c r="A16" s="12" t="s">
        <v>52</v>
      </c>
      <c r="B16" s="12"/>
      <c r="C16" s="13" t="s">
        <v>21</v>
      </c>
      <c r="D16" s="21" t="s">
        <v>38</v>
      </c>
      <c r="E16" s="4" t="s">
        <v>42</v>
      </c>
      <c r="F16" s="23" t="s">
        <v>128</v>
      </c>
      <c r="G16" s="4" t="s">
        <v>97</v>
      </c>
      <c r="H16" s="4" t="s">
        <v>136</v>
      </c>
      <c r="I16" s="5">
        <v>41640</v>
      </c>
      <c r="J16" s="5">
        <v>41974</v>
      </c>
      <c r="K16" s="46">
        <f>L16*1.1111</f>
        <v>77777</v>
      </c>
      <c r="L16" s="46">
        <v>70000</v>
      </c>
      <c r="M16" s="16"/>
      <c r="N16" s="17"/>
      <c r="O16" s="62">
        <f>K16*0.1</f>
        <v>7777.7000000000007</v>
      </c>
      <c r="P16" s="37"/>
      <c r="Q16" s="12" t="s">
        <v>120</v>
      </c>
      <c r="R16" s="16">
        <v>1</v>
      </c>
      <c r="S16" s="12">
        <v>105</v>
      </c>
      <c r="T16" s="12">
        <v>120</v>
      </c>
      <c r="U16" s="37"/>
      <c r="V16" s="38"/>
      <c r="W16" s="50"/>
      <c r="X16" s="50"/>
      <c r="Y16" s="38"/>
      <c r="Z16" s="38"/>
      <c r="AA16" s="39"/>
    </row>
    <row r="17" spans="1:27" s="40" customFormat="1" ht="28.5" customHeight="1" x14ac:dyDescent="0.25">
      <c r="A17" s="12" t="s">
        <v>52</v>
      </c>
      <c r="B17" s="12"/>
      <c r="C17" s="13" t="s">
        <v>21</v>
      </c>
      <c r="D17" s="21" t="s">
        <v>39</v>
      </c>
      <c r="E17" s="4" t="s">
        <v>42</v>
      </c>
      <c r="F17" s="23" t="s">
        <v>129</v>
      </c>
      <c r="G17" s="21" t="s">
        <v>48</v>
      </c>
      <c r="H17" s="4" t="s">
        <v>50</v>
      </c>
      <c r="I17" s="5">
        <v>41640</v>
      </c>
      <c r="J17" s="5">
        <v>41974</v>
      </c>
      <c r="K17" s="46">
        <f>L17*1.1111</f>
        <v>88888</v>
      </c>
      <c r="L17" s="46">
        <v>80000</v>
      </c>
      <c r="M17" s="15"/>
      <c r="N17" s="16"/>
      <c r="O17" s="62">
        <f>K17*0.1</f>
        <v>8888.8000000000011</v>
      </c>
      <c r="P17" s="37"/>
      <c r="Q17" s="12" t="s">
        <v>120</v>
      </c>
      <c r="R17" s="12">
        <v>1</v>
      </c>
      <c r="S17" s="12">
        <v>218</v>
      </c>
      <c r="T17" s="12">
        <v>200</v>
      </c>
      <c r="U17" s="37"/>
      <c r="V17" s="38"/>
      <c r="W17" s="50"/>
      <c r="X17" s="50"/>
      <c r="Y17" s="38"/>
      <c r="Z17" s="38"/>
      <c r="AA17" s="39"/>
    </row>
    <row r="18" spans="1:27" s="40" customFormat="1" ht="27" customHeight="1" x14ac:dyDescent="0.25">
      <c r="A18" s="12" t="s">
        <v>52</v>
      </c>
      <c r="B18" s="12"/>
      <c r="C18" s="13" t="s">
        <v>21</v>
      </c>
      <c r="D18" s="21" t="s">
        <v>40</v>
      </c>
      <c r="E18" s="4" t="s">
        <v>42</v>
      </c>
      <c r="F18" s="23" t="s">
        <v>130</v>
      </c>
      <c r="G18" s="21" t="s">
        <v>69</v>
      </c>
      <c r="H18" s="4" t="s">
        <v>51</v>
      </c>
      <c r="I18" s="5">
        <v>41640</v>
      </c>
      <c r="J18" s="5">
        <v>41974</v>
      </c>
      <c r="K18" s="46">
        <f>L18*1.1111</f>
        <v>111110</v>
      </c>
      <c r="L18" s="46">
        <v>100000</v>
      </c>
      <c r="M18" s="16"/>
      <c r="N18" s="16"/>
      <c r="O18" s="62">
        <f>K18*0.1</f>
        <v>11111</v>
      </c>
      <c r="P18" s="37"/>
      <c r="Q18" s="12" t="s">
        <v>120</v>
      </c>
      <c r="R18" s="12">
        <v>1</v>
      </c>
      <c r="S18" s="19">
        <v>3147</v>
      </c>
      <c r="T18" s="19">
        <v>3328</v>
      </c>
      <c r="U18" s="37"/>
      <c r="V18" s="38"/>
      <c r="W18" s="50"/>
      <c r="X18" s="50"/>
      <c r="Y18" s="38"/>
      <c r="Z18" s="38"/>
      <c r="AA18" s="39"/>
    </row>
    <row r="19" spans="1:27" s="40" customFormat="1" ht="36.75" customHeight="1" x14ac:dyDescent="0.25">
      <c r="A19" s="12" t="s">
        <v>52</v>
      </c>
      <c r="B19" s="12"/>
      <c r="C19" s="13" t="s">
        <v>21</v>
      </c>
      <c r="D19" s="21" t="s">
        <v>41</v>
      </c>
      <c r="E19" s="4" t="s">
        <v>42</v>
      </c>
      <c r="F19" s="23" t="s">
        <v>130</v>
      </c>
      <c r="G19" s="21" t="s">
        <v>69</v>
      </c>
      <c r="H19" s="4" t="s">
        <v>51</v>
      </c>
      <c r="I19" s="5">
        <v>41640</v>
      </c>
      <c r="J19" s="5">
        <v>41974</v>
      </c>
      <c r="K19" s="46">
        <f>L19*1.1111</f>
        <v>555550</v>
      </c>
      <c r="L19" s="46">
        <v>500000</v>
      </c>
      <c r="M19" s="12"/>
      <c r="N19" s="17"/>
      <c r="O19" s="62">
        <f>K19*0.1</f>
        <v>55555</v>
      </c>
      <c r="P19" s="37"/>
      <c r="Q19" s="12" t="s">
        <v>120</v>
      </c>
      <c r="R19" s="12">
        <v>1</v>
      </c>
      <c r="S19" s="19">
        <v>3147</v>
      </c>
      <c r="T19" s="19">
        <v>3328</v>
      </c>
      <c r="U19" s="37"/>
      <c r="V19" s="38"/>
      <c r="W19" s="50"/>
      <c r="X19" s="50"/>
      <c r="Y19" s="38"/>
      <c r="Z19" s="38"/>
      <c r="AA19" s="39"/>
    </row>
    <row r="20" spans="1:27" s="40" customFormat="1" ht="54" customHeight="1" x14ac:dyDescent="0.25">
      <c r="A20" s="12" t="s">
        <v>52</v>
      </c>
      <c r="B20" s="12"/>
      <c r="C20" s="13" t="s">
        <v>21</v>
      </c>
      <c r="D20" s="4" t="s">
        <v>53</v>
      </c>
      <c r="E20" s="4" t="s">
        <v>42</v>
      </c>
      <c r="F20" s="23" t="s">
        <v>131</v>
      </c>
      <c r="G20" s="21" t="s">
        <v>76</v>
      </c>
      <c r="H20" s="21" t="s">
        <v>28</v>
      </c>
      <c r="I20" s="5">
        <v>41640</v>
      </c>
      <c r="J20" s="5">
        <v>41974</v>
      </c>
      <c r="K20" s="46">
        <f>L20*1.1111</f>
        <v>55555</v>
      </c>
      <c r="L20" s="46">
        <v>50000</v>
      </c>
      <c r="M20" s="15"/>
      <c r="N20" s="17"/>
      <c r="O20" s="62">
        <f>K20*0.1</f>
        <v>5555.5</v>
      </c>
      <c r="P20" s="37"/>
      <c r="Q20" s="12" t="s">
        <v>120</v>
      </c>
      <c r="R20" s="12">
        <v>1</v>
      </c>
      <c r="S20" s="19">
        <v>198</v>
      </c>
      <c r="T20" s="19">
        <v>174</v>
      </c>
      <c r="U20" s="37"/>
      <c r="V20" s="38"/>
      <c r="W20" s="50"/>
      <c r="X20" s="50"/>
      <c r="Y20" s="38"/>
      <c r="Z20" s="38"/>
      <c r="AA20" s="39"/>
    </row>
    <row r="21" spans="1:27" s="40" customFormat="1" ht="29.25" customHeight="1" x14ac:dyDescent="0.25">
      <c r="A21" s="12" t="s">
        <v>52</v>
      </c>
      <c r="B21" s="12"/>
      <c r="C21" s="13" t="s">
        <v>21</v>
      </c>
      <c r="D21" s="4" t="s">
        <v>54</v>
      </c>
      <c r="E21" s="4" t="s">
        <v>42</v>
      </c>
      <c r="F21" s="23" t="s">
        <v>131</v>
      </c>
      <c r="G21" s="21" t="s">
        <v>76</v>
      </c>
      <c r="H21" s="21" t="s">
        <v>28</v>
      </c>
      <c r="I21" s="5">
        <v>41640</v>
      </c>
      <c r="J21" s="5">
        <v>41974</v>
      </c>
      <c r="K21" s="46">
        <f>L21*1.1111</f>
        <v>111110</v>
      </c>
      <c r="L21" s="46">
        <v>100000</v>
      </c>
      <c r="M21" s="16"/>
      <c r="N21" s="16"/>
      <c r="O21" s="62">
        <f>K21*0.1</f>
        <v>11111</v>
      </c>
      <c r="P21" s="37"/>
      <c r="Q21" s="12" t="s">
        <v>120</v>
      </c>
      <c r="R21" s="12">
        <v>1</v>
      </c>
      <c r="S21" s="19">
        <v>198</v>
      </c>
      <c r="T21" s="19">
        <v>174</v>
      </c>
      <c r="U21" s="37"/>
      <c r="V21" s="38"/>
      <c r="W21" s="50"/>
      <c r="X21" s="50"/>
      <c r="Y21" s="38"/>
      <c r="Z21" s="38"/>
      <c r="AA21" s="39"/>
    </row>
    <row r="22" spans="1:27" s="40" customFormat="1" ht="33.75" customHeight="1" x14ac:dyDescent="0.25">
      <c r="A22" s="12" t="s">
        <v>52</v>
      </c>
      <c r="B22" s="12"/>
      <c r="C22" s="13" t="s">
        <v>21</v>
      </c>
      <c r="D22" s="4" t="s">
        <v>53</v>
      </c>
      <c r="E22" s="4" t="s">
        <v>42</v>
      </c>
      <c r="F22" s="23" t="s">
        <v>122</v>
      </c>
      <c r="G22" s="21" t="s">
        <v>43</v>
      </c>
      <c r="H22" s="21" t="s">
        <v>50</v>
      </c>
      <c r="I22" s="5">
        <v>41640</v>
      </c>
      <c r="J22" s="5">
        <v>41974</v>
      </c>
      <c r="K22" s="46">
        <f>L22*1.1111</f>
        <v>55555</v>
      </c>
      <c r="L22" s="46">
        <v>50000</v>
      </c>
      <c r="M22" s="12"/>
      <c r="N22" s="12"/>
      <c r="O22" s="62">
        <f>K22*0.1</f>
        <v>5555.5</v>
      </c>
      <c r="P22" s="37"/>
      <c r="Q22" s="12" t="s">
        <v>120</v>
      </c>
      <c r="R22" s="12">
        <v>1</v>
      </c>
      <c r="S22" s="19">
        <v>90</v>
      </c>
      <c r="T22" s="19">
        <v>94</v>
      </c>
      <c r="U22" s="37"/>
      <c r="V22" s="38"/>
      <c r="W22" s="50"/>
      <c r="X22" s="50"/>
      <c r="Y22" s="38"/>
      <c r="Z22" s="38"/>
      <c r="AA22" s="39"/>
    </row>
    <row r="23" spans="1:27" s="40" customFormat="1" ht="33.75" customHeight="1" x14ac:dyDescent="0.25">
      <c r="A23" s="12" t="s">
        <v>52</v>
      </c>
      <c r="B23" s="12"/>
      <c r="C23" s="13" t="s">
        <v>21</v>
      </c>
      <c r="D23" s="21" t="s">
        <v>55</v>
      </c>
      <c r="E23" s="4" t="s">
        <v>42</v>
      </c>
      <c r="F23" s="23" t="s">
        <v>123</v>
      </c>
      <c r="G23" s="27" t="s">
        <v>44</v>
      </c>
      <c r="H23" s="4" t="s">
        <v>50</v>
      </c>
      <c r="I23" s="5">
        <v>41640</v>
      </c>
      <c r="J23" s="5">
        <v>41974</v>
      </c>
      <c r="K23" s="46">
        <f>L23*1.1111</f>
        <v>277775</v>
      </c>
      <c r="L23" s="46">
        <v>250000</v>
      </c>
      <c r="M23" s="16"/>
      <c r="N23" s="16"/>
      <c r="O23" s="62">
        <f>K23*0.1</f>
        <v>27777.5</v>
      </c>
      <c r="P23" s="37"/>
      <c r="Q23" s="6" t="s">
        <v>105</v>
      </c>
      <c r="R23" s="6">
        <v>500</v>
      </c>
      <c r="S23" s="19">
        <v>57</v>
      </c>
      <c r="T23" s="19">
        <v>52</v>
      </c>
      <c r="U23" s="37"/>
      <c r="V23" s="28"/>
      <c r="W23" s="50"/>
      <c r="X23" s="50"/>
      <c r="Y23" s="38"/>
      <c r="Z23" s="38"/>
      <c r="AA23" s="39"/>
    </row>
    <row r="24" spans="1:27" s="40" customFormat="1" ht="36.75" customHeight="1" x14ac:dyDescent="0.25">
      <c r="A24" s="12" t="s">
        <v>52</v>
      </c>
      <c r="B24" s="12"/>
      <c r="C24" s="13" t="s">
        <v>21</v>
      </c>
      <c r="D24" s="21" t="s">
        <v>56</v>
      </c>
      <c r="E24" s="4" t="s">
        <v>42</v>
      </c>
      <c r="F24" s="23" t="s">
        <v>132</v>
      </c>
      <c r="G24" s="21" t="s">
        <v>64</v>
      </c>
      <c r="H24" s="21" t="s">
        <v>50</v>
      </c>
      <c r="I24" s="5">
        <v>41640</v>
      </c>
      <c r="J24" s="5">
        <v>41974</v>
      </c>
      <c r="K24" s="46">
        <f>L24*1.1111</f>
        <v>399996</v>
      </c>
      <c r="L24" s="46">
        <f>30*12000</f>
        <v>360000</v>
      </c>
      <c r="M24" s="16"/>
      <c r="N24" s="17"/>
      <c r="O24" s="62">
        <f>K24*0.1</f>
        <v>39999.600000000006</v>
      </c>
      <c r="P24" s="37"/>
      <c r="Q24" s="12"/>
      <c r="R24" s="12"/>
      <c r="S24" s="19">
        <v>135</v>
      </c>
      <c r="T24" s="19">
        <v>123</v>
      </c>
      <c r="U24" s="37"/>
      <c r="V24" s="38"/>
      <c r="W24" s="50"/>
      <c r="X24" s="50"/>
      <c r="Y24" s="38"/>
      <c r="Z24" s="38"/>
      <c r="AA24" s="39"/>
    </row>
    <row r="25" spans="1:27" s="40" customFormat="1" ht="30.75" customHeight="1" x14ac:dyDescent="0.25">
      <c r="A25" s="12" t="s">
        <v>52</v>
      </c>
      <c r="B25" s="12"/>
      <c r="C25" s="13" t="s">
        <v>21</v>
      </c>
      <c r="D25" s="21" t="s">
        <v>57</v>
      </c>
      <c r="E25" s="4" t="s">
        <v>42</v>
      </c>
      <c r="F25" s="23" t="s">
        <v>125</v>
      </c>
      <c r="G25" s="21" t="s">
        <v>46</v>
      </c>
      <c r="H25" s="21" t="s">
        <v>50</v>
      </c>
      <c r="I25" s="5">
        <v>41640</v>
      </c>
      <c r="J25" s="5">
        <v>41974</v>
      </c>
      <c r="K25" s="46">
        <f>L25*1.1111</f>
        <v>555550</v>
      </c>
      <c r="L25" s="46">
        <v>500000</v>
      </c>
      <c r="M25" s="16"/>
      <c r="N25" s="17"/>
      <c r="O25" s="62">
        <f>K25*0.1</f>
        <v>55555</v>
      </c>
      <c r="P25" s="37"/>
      <c r="Q25" s="12"/>
      <c r="R25" s="12"/>
      <c r="S25" s="19">
        <v>62</v>
      </c>
      <c r="T25" s="19">
        <v>63</v>
      </c>
      <c r="U25" s="37"/>
      <c r="V25" s="38"/>
      <c r="W25" s="50"/>
      <c r="X25" s="50"/>
      <c r="Y25" s="38"/>
      <c r="Z25" s="38"/>
      <c r="AA25" s="39"/>
    </row>
    <row r="26" spans="1:27" s="40" customFormat="1" ht="37.5" customHeight="1" x14ac:dyDescent="0.25">
      <c r="A26" s="12" t="s">
        <v>52</v>
      </c>
      <c r="B26" s="12"/>
      <c r="C26" s="13" t="s">
        <v>21</v>
      </c>
      <c r="D26" s="21" t="s">
        <v>58</v>
      </c>
      <c r="E26" s="4" t="s">
        <v>42</v>
      </c>
      <c r="F26" s="25" t="s">
        <v>130</v>
      </c>
      <c r="G26" s="21" t="s">
        <v>65</v>
      </c>
      <c r="H26" s="21" t="s">
        <v>51</v>
      </c>
      <c r="I26" s="5">
        <v>41640</v>
      </c>
      <c r="J26" s="5">
        <v>41974</v>
      </c>
      <c r="K26" s="46">
        <f>L26*1.1111</f>
        <v>166665</v>
      </c>
      <c r="L26" s="46">
        <v>150000</v>
      </c>
      <c r="M26" s="16"/>
      <c r="N26" s="16"/>
      <c r="O26" s="62">
        <f>K26*0.1</f>
        <v>16666.5</v>
      </c>
      <c r="P26" s="37"/>
      <c r="Q26" s="12" t="s">
        <v>120</v>
      </c>
      <c r="R26" s="12">
        <v>1</v>
      </c>
      <c r="S26" s="19">
        <v>3147</v>
      </c>
      <c r="T26" s="19">
        <v>3328</v>
      </c>
      <c r="U26" s="37"/>
      <c r="V26" s="38"/>
      <c r="W26" s="50"/>
      <c r="X26" s="50"/>
      <c r="Y26" s="38"/>
      <c r="Z26" s="38"/>
      <c r="AA26" s="39"/>
    </row>
    <row r="27" spans="1:27" s="40" customFormat="1" ht="52.5" customHeight="1" x14ac:dyDescent="0.25">
      <c r="A27" s="12" t="s">
        <v>52</v>
      </c>
      <c r="B27" s="12"/>
      <c r="C27" s="13" t="s">
        <v>21</v>
      </c>
      <c r="D27" s="21" t="s">
        <v>146</v>
      </c>
      <c r="E27" s="4" t="s">
        <v>42</v>
      </c>
      <c r="F27" s="25" t="s">
        <v>130</v>
      </c>
      <c r="G27" s="21" t="s">
        <v>65</v>
      </c>
      <c r="H27" s="21" t="s">
        <v>51</v>
      </c>
      <c r="I27" s="5">
        <v>41640</v>
      </c>
      <c r="J27" s="5">
        <v>41974</v>
      </c>
      <c r="K27" s="46">
        <f>L27*1.1111</f>
        <v>211109</v>
      </c>
      <c r="L27" s="46">
        <v>190000</v>
      </c>
      <c r="M27" s="16"/>
      <c r="N27" s="16"/>
      <c r="O27" s="62">
        <f>K27*0.1</f>
        <v>21110.9</v>
      </c>
      <c r="P27" s="37"/>
      <c r="Q27" s="12" t="s">
        <v>105</v>
      </c>
      <c r="R27" s="12"/>
      <c r="S27" s="19">
        <v>3147</v>
      </c>
      <c r="T27" s="19">
        <v>3328</v>
      </c>
      <c r="U27" s="37"/>
      <c r="V27" s="38"/>
      <c r="W27" s="50"/>
      <c r="X27" s="50"/>
      <c r="Y27" s="38"/>
      <c r="Z27" s="38"/>
      <c r="AA27" s="39"/>
    </row>
    <row r="28" spans="1:27" s="40" customFormat="1" ht="46.5" customHeight="1" x14ac:dyDescent="0.25">
      <c r="A28" s="12" t="s">
        <v>52</v>
      </c>
      <c r="B28" s="12"/>
      <c r="C28" s="13" t="s">
        <v>21</v>
      </c>
      <c r="D28" s="21" t="s">
        <v>59</v>
      </c>
      <c r="E28" s="4" t="s">
        <v>42</v>
      </c>
      <c r="F28" s="25" t="s">
        <v>130</v>
      </c>
      <c r="G28" s="21" t="s">
        <v>65</v>
      </c>
      <c r="H28" s="4" t="s">
        <v>51</v>
      </c>
      <c r="I28" s="5">
        <v>41640</v>
      </c>
      <c r="J28" s="5">
        <v>41974</v>
      </c>
      <c r="K28" s="46">
        <f>L28*1.1111</f>
        <v>111110</v>
      </c>
      <c r="L28" s="46">
        <v>100000</v>
      </c>
      <c r="M28" s="12"/>
      <c r="N28" s="17"/>
      <c r="O28" s="62">
        <f>K28*0.1</f>
        <v>11111</v>
      </c>
      <c r="P28" s="37"/>
      <c r="Q28" s="12" t="s">
        <v>105</v>
      </c>
      <c r="R28" s="12"/>
      <c r="S28" s="19">
        <v>3147</v>
      </c>
      <c r="T28" s="19">
        <v>3328</v>
      </c>
      <c r="U28" s="37"/>
      <c r="V28" s="38"/>
      <c r="W28" s="50"/>
      <c r="X28" s="50"/>
      <c r="Y28" s="38"/>
      <c r="Z28" s="38"/>
      <c r="AA28" s="39"/>
    </row>
    <row r="29" spans="1:27" s="40" customFormat="1" ht="39.75" customHeight="1" x14ac:dyDescent="0.25">
      <c r="A29" s="12" t="s">
        <v>52</v>
      </c>
      <c r="B29" s="12"/>
      <c r="C29" s="13" t="s">
        <v>21</v>
      </c>
      <c r="D29" s="21" t="s">
        <v>60</v>
      </c>
      <c r="E29" s="4" t="s">
        <v>42</v>
      </c>
      <c r="F29" s="25" t="s">
        <v>130</v>
      </c>
      <c r="G29" s="21" t="s">
        <v>66</v>
      </c>
      <c r="H29" s="4" t="s">
        <v>51</v>
      </c>
      <c r="I29" s="5">
        <v>41640</v>
      </c>
      <c r="J29" s="5">
        <v>41974</v>
      </c>
      <c r="K29" s="46">
        <f>L29*1.1111</f>
        <v>166665</v>
      </c>
      <c r="L29" s="46">
        <v>150000</v>
      </c>
      <c r="M29" s="16"/>
      <c r="N29" s="17"/>
      <c r="O29" s="62">
        <f>K29*0.1</f>
        <v>16666.5</v>
      </c>
      <c r="P29" s="37"/>
      <c r="Q29" s="12" t="s">
        <v>106</v>
      </c>
      <c r="R29" s="19">
        <v>200</v>
      </c>
      <c r="S29" s="19">
        <v>3147</v>
      </c>
      <c r="T29" s="19">
        <v>3328</v>
      </c>
      <c r="U29" s="37"/>
      <c r="V29" s="38"/>
      <c r="W29" s="50"/>
      <c r="X29" s="50"/>
      <c r="Y29" s="38"/>
      <c r="Z29" s="38"/>
      <c r="AA29" s="39"/>
    </row>
    <row r="30" spans="1:27" s="40" customFormat="1" ht="30.75" customHeight="1" x14ac:dyDescent="0.25">
      <c r="A30" s="12" t="s">
        <v>52</v>
      </c>
      <c r="B30" s="12"/>
      <c r="C30" s="13" t="s">
        <v>21</v>
      </c>
      <c r="D30" s="21" t="s">
        <v>61</v>
      </c>
      <c r="E30" s="4" t="s">
        <v>42</v>
      </c>
      <c r="F30" s="23" t="s">
        <v>130</v>
      </c>
      <c r="G30" s="21" t="s">
        <v>67</v>
      </c>
      <c r="H30" s="4" t="s">
        <v>51</v>
      </c>
      <c r="I30" s="5">
        <v>41640</v>
      </c>
      <c r="J30" s="5">
        <v>41974</v>
      </c>
      <c r="K30" s="46">
        <f>L30*1.1111</f>
        <v>222220</v>
      </c>
      <c r="L30" s="46">
        <v>200000</v>
      </c>
      <c r="M30" s="16"/>
      <c r="N30" s="17"/>
      <c r="O30" s="62">
        <f>K30*0.1</f>
        <v>22222</v>
      </c>
      <c r="P30" s="37"/>
      <c r="Q30" s="12" t="s">
        <v>120</v>
      </c>
      <c r="R30" s="19">
        <v>1</v>
      </c>
      <c r="S30" s="19">
        <v>3147</v>
      </c>
      <c r="T30" s="19">
        <v>3328</v>
      </c>
      <c r="U30" s="37"/>
      <c r="V30" s="38"/>
      <c r="W30" s="50"/>
      <c r="X30" s="50"/>
      <c r="Y30" s="38"/>
      <c r="Z30" s="38"/>
      <c r="AA30" s="39"/>
    </row>
    <row r="31" spans="1:27" s="40" customFormat="1" ht="52.5" customHeight="1" x14ac:dyDescent="0.25">
      <c r="A31" s="12" t="s">
        <v>52</v>
      </c>
      <c r="B31" s="12"/>
      <c r="C31" s="13" t="s">
        <v>21</v>
      </c>
      <c r="D31" s="21" t="s">
        <v>62</v>
      </c>
      <c r="E31" s="4" t="s">
        <v>42</v>
      </c>
      <c r="F31" s="23" t="s">
        <v>126</v>
      </c>
      <c r="G31" s="26" t="s">
        <v>68</v>
      </c>
      <c r="H31" s="4" t="s">
        <v>51</v>
      </c>
      <c r="I31" s="5">
        <v>41640</v>
      </c>
      <c r="J31" s="5">
        <v>41974</v>
      </c>
      <c r="K31" s="46">
        <f>L31*1.1111</f>
        <v>66666</v>
      </c>
      <c r="L31" s="46">
        <v>60000</v>
      </c>
      <c r="M31" s="16"/>
      <c r="N31" s="17"/>
      <c r="O31" s="62">
        <f>K31*0.1</f>
        <v>6666.6</v>
      </c>
      <c r="P31" s="37"/>
      <c r="Q31" s="12" t="s">
        <v>120</v>
      </c>
      <c r="R31" s="19">
        <v>1</v>
      </c>
      <c r="S31" s="19">
        <v>580</v>
      </c>
      <c r="T31" s="19">
        <v>650</v>
      </c>
      <c r="U31" s="37"/>
      <c r="V31" s="38"/>
      <c r="W31" s="50"/>
      <c r="X31" s="50"/>
      <c r="Y31" s="38"/>
      <c r="Z31" s="38"/>
      <c r="AA31" s="39"/>
    </row>
    <row r="32" spans="1:27" s="40" customFormat="1" ht="36" customHeight="1" x14ac:dyDescent="0.25">
      <c r="A32" s="12" t="s">
        <v>52</v>
      </c>
      <c r="B32" s="17"/>
      <c r="C32" s="13" t="s">
        <v>21</v>
      </c>
      <c r="D32" s="21" t="s">
        <v>63</v>
      </c>
      <c r="E32" s="4" t="s">
        <v>42</v>
      </c>
      <c r="F32" s="25" t="s">
        <v>130</v>
      </c>
      <c r="G32" s="21" t="s">
        <v>69</v>
      </c>
      <c r="H32" s="21" t="s">
        <v>51</v>
      </c>
      <c r="I32" s="5">
        <v>41640</v>
      </c>
      <c r="J32" s="5">
        <v>41974</v>
      </c>
      <c r="K32" s="46">
        <f>L32*1.1111</f>
        <v>666660</v>
      </c>
      <c r="L32" s="46">
        <v>600000</v>
      </c>
      <c r="M32" s="17"/>
      <c r="N32" s="17"/>
      <c r="O32" s="62">
        <f>K32*0.1</f>
        <v>66666</v>
      </c>
      <c r="P32" s="37"/>
      <c r="Q32" s="6" t="s">
        <v>106</v>
      </c>
      <c r="R32" s="7">
        <v>450</v>
      </c>
      <c r="S32" s="19">
        <v>3147</v>
      </c>
      <c r="T32" s="19">
        <v>3328</v>
      </c>
      <c r="U32" s="37"/>
      <c r="V32" s="38"/>
      <c r="W32" s="50"/>
      <c r="X32" s="50"/>
      <c r="Y32" s="38"/>
      <c r="Z32" s="38"/>
      <c r="AA32" s="39"/>
    </row>
    <row r="33" spans="1:27" s="40" customFormat="1" ht="45.75" customHeight="1" x14ac:dyDescent="0.25">
      <c r="A33" s="29" t="s">
        <v>52</v>
      </c>
      <c r="B33" s="17"/>
      <c r="C33" s="13" t="s">
        <v>21</v>
      </c>
      <c r="D33" s="4" t="s">
        <v>70</v>
      </c>
      <c r="E33" s="4" t="s">
        <v>42</v>
      </c>
      <c r="F33" s="23" t="s">
        <v>126</v>
      </c>
      <c r="G33" s="26" t="s">
        <v>68</v>
      </c>
      <c r="H33" s="21" t="s">
        <v>51</v>
      </c>
      <c r="I33" s="5">
        <v>41640</v>
      </c>
      <c r="J33" s="5">
        <v>41974</v>
      </c>
      <c r="K33" s="46">
        <f>L33*1.1111</f>
        <v>144443</v>
      </c>
      <c r="L33" s="46">
        <v>130000</v>
      </c>
      <c r="M33" s="17"/>
      <c r="N33" s="17"/>
      <c r="O33" s="62">
        <f>K33*0.1</f>
        <v>14444.300000000001</v>
      </c>
      <c r="P33" s="37"/>
      <c r="Q33" s="4" t="s">
        <v>105</v>
      </c>
      <c r="R33" s="7"/>
      <c r="S33" s="19">
        <v>580</v>
      </c>
      <c r="T33" s="19">
        <v>650</v>
      </c>
      <c r="U33" s="37"/>
      <c r="V33" s="38"/>
      <c r="W33" s="50"/>
      <c r="X33" s="50"/>
      <c r="Y33" s="38"/>
      <c r="Z33" s="38"/>
      <c r="AA33" s="39"/>
    </row>
    <row r="34" spans="1:27" s="40" customFormat="1" ht="39" customHeight="1" x14ac:dyDescent="0.25">
      <c r="A34" s="29" t="s">
        <v>52</v>
      </c>
      <c r="B34" s="17"/>
      <c r="C34" s="13" t="s">
        <v>21</v>
      </c>
      <c r="D34" s="21" t="s">
        <v>71</v>
      </c>
      <c r="E34" s="4" t="s">
        <v>42</v>
      </c>
      <c r="F34" s="23" t="s">
        <v>131</v>
      </c>
      <c r="G34" s="21" t="s">
        <v>76</v>
      </c>
      <c r="H34" s="21" t="s">
        <v>28</v>
      </c>
      <c r="I34" s="5">
        <v>41640</v>
      </c>
      <c r="J34" s="5">
        <v>41974</v>
      </c>
      <c r="K34" s="46">
        <f>L34*1.1111</f>
        <v>513328.2</v>
      </c>
      <c r="L34" s="63">
        <v>462000</v>
      </c>
      <c r="M34" s="17"/>
      <c r="N34" s="22"/>
      <c r="O34" s="62">
        <f>K34*0.1</f>
        <v>51332.820000000007</v>
      </c>
      <c r="P34" s="37"/>
      <c r="Q34" s="6" t="s">
        <v>107</v>
      </c>
      <c r="R34" s="7">
        <v>18</v>
      </c>
      <c r="S34" s="19">
        <v>198</v>
      </c>
      <c r="T34" s="19">
        <v>174</v>
      </c>
      <c r="U34" s="37"/>
      <c r="V34" s="38"/>
      <c r="W34" s="50"/>
      <c r="X34" s="50"/>
      <c r="Y34" s="38"/>
      <c r="Z34" s="38"/>
      <c r="AA34" s="39"/>
    </row>
    <row r="35" spans="1:27" s="40" customFormat="1" ht="51.75" customHeight="1" x14ac:dyDescent="0.25">
      <c r="A35" s="29" t="s">
        <v>52</v>
      </c>
      <c r="B35" s="17"/>
      <c r="C35" s="13" t="s">
        <v>21</v>
      </c>
      <c r="D35" s="21" t="s">
        <v>72</v>
      </c>
      <c r="E35" s="4" t="s">
        <v>42</v>
      </c>
      <c r="F35" s="23" t="s">
        <v>124</v>
      </c>
      <c r="G35" s="21" t="s">
        <v>45</v>
      </c>
      <c r="H35" s="21" t="s">
        <v>50</v>
      </c>
      <c r="I35" s="5">
        <v>41640</v>
      </c>
      <c r="J35" s="5">
        <v>41974</v>
      </c>
      <c r="K35" s="46">
        <f>L35*1.1111</f>
        <v>177776</v>
      </c>
      <c r="L35" s="63">
        <v>160000</v>
      </c>
      <c r="M35" s="22"/>
      <c r="N35" s="17"/>
      <c r="O35" s="18">
        <f>K35*0.1</f>
        <v>17777.600000000002</v>
      </c>
      <c r="P35" s="37"/>
      <c r="Q35" s="4" t="s">
        <v>120</v>
      </c>
      <c r="R35" s="7">
        <v>1</v>
      </c>
      <c r="S35" s="12">
        <v>193</v>
      </c>
      <c r="T35" s="12">
        <v>160</v>
      </c>
      <c r="U35" s="37"/>
      <c r="V35" s="38"/>
      <c r="W35" s="50"/>
      <c r="X35" s="50"/>
      <c r="Y35" s="38"/>
      <c r="Z35" s="38"/>
      <c r="AA35" s="39"/>
    </row>
    <row r="36" spans="1:27" s="40" customFormat="1" ht="47.25" customHeight="1" x14ac:dyDescent="0.25">
      <c r="A36" s="12" t="s">
        <v>52</v>
      </c>
      <c r="B36" s="31"/>
      <c r="C36" s="13" t="s">
        <v>21</v>
      </c>
      <c r="D36" s="21" t="s">
        <v>73</v>
      </c>
      <c r="E36" s="4" t="s">
        <v>42</v>
      </c>
      <c r="F36" s="23" t="s">
        <v>133</v>
      </c>
      <c r="G36" s="21" t="s">
        <v>77</v>
      </c>
      <c r="H36" s="21" t="s">
        <v>50</v>
      </c>
      <c r="I36" s="5">
        <v>41640</v>
      </c>
      <c r="J36" s="5">
        <v>41974</v>
      </c>
      <c r="K36" s="47">
        <f>L36*1.1111</f>
        <v>2222200</v>
      </c>
      <c r="L36" s="47">
        <v>2000000</v>
      </c>
      <c r="M36" s="68">
        <f>K36*0.1</f>
        <v>222220</v>
      </c>
      <c r="N36" s="41"/>
      <c r="P36" s="41"/>
      <c r="Q36" s="6" t="s">
        <v>107</v>
      </c>
      <c r="R36" s="6">
        <v>1.5</v>
      </c>
      <c r="S36" s="12">
        <v>77</v>
      </c>
      <c r="T36" s="12">
        <v>69</v>
      </c>
      <c r="U36" s="41"/>
      <c r="V36" s="42"/>
      <c r="W36" s="42"/>
      <c r="X36" s="42"/>
      <c r="Y36" s="42"/>
      <c r="Z36" s="42"/>
    </row>
    <row r="37" spans="1:27" s="40" customFormat="1" ht="47.25" customHeight="1" x14ac:dyDescent="0.25">
      <c r="A37" s="12" t="s">
        <v>52</v>
      </c>
      <c r="B37" s="31"/>
      <c r="C37" s="13" t="s">
        <v>21</v>
      </c>
      <c r="D37" s="21" t="s">
        <v>74</v>
      </c>
      <c r="E37" s="4" t="s">
        <v>42</v>
      </c>
      <c r="F37" s="23" t="s">
        <v>130</v>
      </c>
      <c r="G37" s="21" t="s">
        <v>78</v>
      </c>
      <c r="H37" s="21" t="s">
        <v>51</v>
      </c>
      <c r="I37" s="5">
        <v>41640</v>
      </c>
      <c r="J37" s="5">
        <v>41974</v>
      </c>
      <c r="K37" s="47">
        <f>L37*1.1111</f>
        <v>244442</v>
      </c>
      <c r="L37" s="66">
        <v>220000</v>
      </c>
      <c r="M37" s="31"/>
      <c r="N37" s="31"/>
      <c r="O37" s="67">
        <f>K37*0.1</f>
        <v>24444.2</v>
      </c>
      <c r="P37" s="31"/>
      <c r="Q37" s="4" t="s">
        <v>105</v>
      </c>
      <c r="R37" s="31"/>
      <c r="S37" s="6">
        <v>3147</v>
      </c>
      <c r="T37" s="6">
        <v>3328</v>
      </c>
      <c r="U37" s="31"/>
    </row>
    <row r="38" spans="1:27" s="40" customFormat="1" ht="47.25" customHeight="1" x14ac:dyDescent="0.25">
      <c r="A38" s="12" t="s">
        <v>52</v>
      </c>
      <c r="B38" s="31"/>
      <c r="C38" s="13" t="s">
        <v>21</v>
      </c>
      <c r="D38" s="21" t="s">
        <v>145</v>
      </c>
      <c r="E38" s="4" t="s">
        <v>42</v>
      </c>
      <c r="F38" s="23" t="s">
        <v>130</v>
      </c>
      <c r="G38" s="21" t="s">
        <v>78</v>
      </c>
      <c r="H38" s="21" t="s">
        <v>51</v>
      </c>
      <c r="I38" s="5">
        <v>41640</v>
      </c>
      <c r="J38" s="5">
        <v>41974</v>
      </c>
      <c r="K38" s="47">
        <f>L38*1.1111</f>
        <v>167776.1</v>
      </c>
      <c r="L38" s="66">
        <v>151000</v>
      </c>
      <c r="M38" s="31"/>
      <c r="N38" s="31"/>
      <c r="O38" s="67">
        <f>K38*0.1</f>
        <v>16777.61</v>
      </c>
      <c r="P38" s="31"/>
      <c r="Q38" s="4" t="s">
        <v>108</v>
      </c>
      <c r="R38" s="31"/>
      <c r="S38" s="6">
        <v>3147</v>
      </c>
      <c r="T38" s="6">
        <v>3328</v>
      </c>
      <c r="U38" s="31"/>
    </row>
    <row r="39" spans="1:27" s="40" customFormat="1" ht="43.5" customHeight="1" x14ac:dyDescent="0.25">
      <c r="A39" s="12" t="s">
        <v>52</v>
      </c>
      <c r="B39" s="31"/>
      <c r="C39" s="13" t="s">
        <v>21</v>
      </c>
      <c r="D39" s="21" t="s">
        <v>75</v>
      </c>
      <c r="E39" s="4" t="s">
        <v>42</v>
      </c>
      <c r="F39" s="23" t="s">
        <v>130</v>
      </c>
      <c r="G39" s="21" t="s">
        <v>65</v>
      </c>
      <c r="H39" s="21" t="s">
        <v>51</v>
      </c>
      <c r="I39" s="5">
        <v>41640</v>
      </c>
      <c r="J39" s="5">
        <v>41974</v>
      </c>
      <c r="K39" s="47">
        <f>L39*1.1111</f>
        <v>77777</v>
      </c>
      <c r="L39" s="66">
        <v>70000</v>
      </c>
      <c r="M39" s="31"/>
      <c r="N39" s="31"/>
      <c r="O39" s="67">
        <f>K39*0.1</f>
        <v>7777.7000000000007</v>
      </c>
      <c r="P39" s="31"/>
      <c r="Q39" s="4" t="s">
        <v>106</v>
      </c>
      <c r="R39" s="4">
        <v>300</v>
      </c>
      <c r="S39" s="6">
        <v>3147</v>
      </c>
      <c r="T39" s="6">
        <v>3328</v>
      </c>
      <c r="U39" s="31"/>
    </row>
    <row r="40" spans="1:27" s="40" customFormat="1" ht="48.75" customHeight="1" x14ac:dyDescent="0.25">
      <c r="A40" s="12" t="s">
        <v>52</v>
      </c>
      <c r="B40" s="12"/>
      <c r="C40" s="13" t="s">
        <v>21</v>
      </c>
      <c r="D40" s="21" t="s">
        <v>79</v>
      </c>
      <c r="E40" s="4" t="s">
        <v>42</v>
      </c>
      <c r="F40" s="25" t="s">
        <v>130</v>
      </c>
      <c r="G40" s="21" t="s">
        <v>66</v>
      </c>
      <c r="H40" s="21" t="s">
        <v>51</v>
      </c>
      <c r="I40" s="5">
        <v>41640</v>
      </c>
      <c r="J40" s="5">
        <v>41974</v>
      </c>
      <c r="K40" s="46">
        <f>L40*1.1111</f>
        <v>255553</v>
      </c>
      <c r="L40" s="70">
        <v>230000</v>
      </c>
      <c r="M40" s="16"/>
      <c r="N40" s="17"/>
      <c r="O40" s="69">
        <f>K40*0.1</f>
        <v>25555.300000000003</v>
      </c>
      <c r="P40" s="37"/>
      <c r="Q40" s="19"/>
      <c r="R40" s="12"/>
      <c r="S40" s="12">
        <v>3147</v>
      </c>
      <c r="T40" s="12">
        <v>3328</v>
      </c>
      <c r="U40" s="37"/>
    </row>
    <row r="41" spans="1:27" s="40" customFormat="1" ht="46.5" customHeight="1" x14ac:dyDescent="0.25">
      <c r="A41" s="12" t="s">
        <v>52</v>
      </c>
      <c r="B41" s="12"/>
      <c r="C41" s="13" t="s">
        <v>21</v>
      </c>
      <c r="D41" s="21" t="s">
        <v>80</v>
      </c>
      <c r="E41" s="4" t="s">
        <v>42</v>
      </c>
      <c r="F41" s="25" t="s">
        <v>130</v>
      </c>
      <c r="G41" s="21" t="s">
        <v>67</v>
      </c>
      <c r="H41" s="21" t="s">
        <v>51</v>
      </c>
      <c r="I41" s="5">
        <v>41640</v>
      </c>
      <c r="J41" s="5">
        <v>41974</v>
      </c>
      <c r="K41" s="46">
        <f>L41*1.1111</f>
        <v>255553</v>
      </c>
      <c r="L41" s="46">
        <v>230000</v>
      </c>
      <c r="M41" s="16"/>
      <c r="N41" s="22"/>
      <c r="O41" s="69">
        <f>K41*0.1</f>
        <v>25555.300000000003</v>
      </c>
      <c r="P41" s="37"/>
      <c r="Q41" s="19"/>
      <c r="R41" s="12"/>
      <c r="S41" s="30">
        <v>3147</v>
      </c>
      <c r="T41" s="30">
        <v>3328</v>
      </c>
      <c r="U41" s="37"/>
    </row>
    <row r="42" spans="1:27" s="40" customFormat="1" ht="44.25" customHeight="1" x14ac:dyDescent="0.25">
      <c r="A42" s="12" t="s">
        <v>52</v>
      </c>
      <c r="B42" s="12"/>
      <c r="C42" s="13" t="s">
        <v>21</v>
      </c>
      <c r="D42" s="21" t="s">
        <v>81</v>
      </c>
      <c r="E42" s="4" t="s">
        <v>42</v>
      </c>
      <c r="F42" s="25" t="s">
        <v>127</v>
      </c>
      <c r="G42" s="21" t="s">
        <v>47</v>
      </c>
      <c r="H42" s="21" t="s">
        <v>50</v>
      </c>
      <c r="I42" s="5">
        <v>41640</v>
      </c>
      <c r="J42" s="5">
        <v>41974</v>
      </c>
      <c r="K42" s="46"/>
      <c r="L42" s="15"/>
      <c r="M42" s="16"/>
      <c r="N42" s="17"/>
      <c r="O42" s="24"/>
      <c r="P42" s="37"/>
      <c r="Q42" s="19"/>
      <c r="R42" s="12"/>
      <c r="S42" s="19">
        <v>244</v>
      </c>
      <c r="T42" s="19">
        <v>255</v>
      </c>
      <c r="U42" s="37"/>
    </row>
    <row r="43" spans="1:27" s="40" customFormat="1" ht="48.75" customHeight="1" x14ac:dyDescent="0.25">
      <c r="A43" s="12" t="s">
        <v>52</v>
      </c>
      <c r="B43" s="12"/>
      <c r="C43" s="13" t="s">
        <v>21</v>
      </c>
      <c r="D43" s="4" t="s">
        <v>82</v>
      </c>
      <c r="E43" s="4" t="s">
        <v>42</v>
      </c>
      <c r="F43" s="23" t="s">
        <v>127</v>
      </c>
      <c r="G43" s="21" t="s">
        <v>47</v>
      </c>
      <c r="H43" s="21" t="s">
        <v>50</v>
      </c>
      <c r="I43" s="5">
        <v>41640</v>
      </c>
      <c r="J43" s="5">
        <v>41974</v>
      </c>
      <c r="K43" s="46">
        <f>L43*1.1111</f>
        <v>311108</v>
      </c>
      <c r="L43" s="46">
        <v>280000</v>
      </c>
      <c r="M43" s="16"/>
      <c r="N43" s="17"/>
      <c r="O43" s="62">
        <f>K43*0.1</f>
        <v>31110.800000000003</v>
      </c>
      <c r="P43" s="37"/>
      <c r="Q43" s="12" t="s">
        <v>120</v>
      </c>
      <c r="R43" s="16">
        <v>1</v>
      </c>
      <c r="S43" s="12">
        <v>244</v>
      </c>
      <c r="T43" s="12">
        <v>255</v>
      </c>
      <c r="U43" s="37"/>
    </row>
    <row r="44" spans="1:27" s="40" customFormat="1" ht="51.75" customHeight="1" x14ac:dyDescent="0.25">
      <c r="A44" s="12" t="s">
        <v>52</v>
      </c>
      <c r="B44" s="12"/>
      <c r="C44" s="13" t="s">
        <v>21</v>
      </c>
      <c r="D44" s="21" t="s">
        <v>83</v>
      </c>
      <c r="E44" s="4" t="s">
        <v>42</v>
      </c>
      <c r="F44" s="25" t="s">
        <v>127</v>
      </c>
      <c r="G44" s="21" t="s">
        <v>47</v>
      </c>
      <c r="H44" s="21" t="s">
        <v>50</v>
      </c>
      <c r="I44" s="5">
        <v>41640</v>
      </c>
      <c r="J44" s="5">
        <v>41974</v>
      </c>
      <c r="K44" s="46">
        <f>L44*1.1111</f>
        <v>66666</v>
      </c>
      <c r="L44" s="46">
        <v>60000</v>
      </c>
      <c r="M44" s="12"/>
      <c r="N44" s="17"/>
      <c r="O44" s="62">
        <f>K44*0.1</f>
        <v>6666.6</v>
      </c>
      <c r="P44" s="37"/>
      <c r="Q44" s="12" t="s">
        <v>120</v>
      </c>
      <c r="R44" s="12">
        <v>1</v>
      </c>
      <c r="S44" s="12">
        <v>244</v>
      </c>
      <c r="T44" s="12">
        <v>255</v>
      </c>
      <c r="U44" s="37"/>
    </row>
    <row r="45" spans="1:27" s="40" customFormat="1" ht="55.5" customHeight="1" x14ac:dyDescent="0.25">
      <c r="A45" s="12" t="s">
        <v>52</v>
      </c>
      <c r="B45" s="12"/>
      <c r="C45" s="13" t="s">
        <v>21</v>
      </c>
      <c r="D45" s="21" t="s">
        <v>84</v>
      </c>
      <c r="E45" s="4" t="s">
        <v>42</v>
      </c>
      <c r="F45" s="25" t="s">
        <v>128</v>
      </c>
      <c r="G45" s="4" t="s">
        <v>97</v>
      </c>
      <c r="H45" s="21" t="s">
        <v>136</v>
      </c>
      <c r="I45" s="5">
        <v>41640</v>
      </c>
      <c r="J45" s="5">
        <v>41974</v>
      </c>
      <c r="K45" s="46">
        <f>L45*1.1111</f>
        <v>133332</v>
      </c>
      <c r="L45" s="46">
        <v>120000</v>
      </c>
      <c r="M45" s="16"/>
      <c r="N45" s="17"/>
      <c r="O45" s="62">
        <f>K45*0.1</f>
        <v>13333.2</v>
      </c>
      <c r="P45" s="37"/>
      <c r="Q45" s="12" t="s">
        <v>120</v>
      </c>
      <c r="R45" s="12">
        <v>1</v>
      </c>
      <c r="S45" s="12">
        <v>105</v>
      </c>
      <c r="T45" s="12">
        <v>120</v>
      </c>
      <c r="U45" s="37"/>
    </row>
    <row r="46" spans="1:27" s="40" customFormat="1" ht="69.75" customHeight="1" x14ac:dyDescent="0.25">
      <c r="A46" s="12" t="s">
        <v>52</v>
      </c>
      <c r="B46" s="12"/>
      <c r="C46" s="13" t="s">
        <v>21</v>
      </c>
      <c r="D46" s="21" t="s">
        <v>82</v>
      </c>
      <c r="E46" s="4" t="s">
        <v>42</v>
      </c>
      <c r="F46" s="25" t="s">
        <v>129</v>
      </c>
      <c r="G46" s="21" t="s">
        <v>48</v>
      </c>
      <c r="H46" s="21" t="s">
        <v>50</v>
      </c>
      <c r="I46" s="5">
        <v>41640</v>
      </c>
      <c r="J46" s="5">
        <v>41974</v>
      </c>
      <c r="K46" s="46">
        <f>L46*1.1111</f>
        <v>333330</v>
      </c>
      <c r="L46" s="46">
        <v>300000</v>
      </c>
      <c r="M46" s="16"/>
      <c r="N46" s="17"/>
      <c r="O46" s="62">
        <f>K46*0.1</f>
        <v>33333</v>
      </c>
      <c r="P46" s="37"/>
      <c r="Q46" s="19" t="s">
        <v>120</v>
      </c>
      <c r="R46" s="19">
        <v>1</v>
      </c>
      <c r="S46" s="12">
        <v>218</v>
      </c>
      <c r="T46" s="12">
        <v>200</v>
      </c>
      <c r="U46" s="37"/>
    </row>
    <row r="47" spans="1:27" s="40" customFormat="1" ht="54.75" customHeight="1" x14ac:dyDescent="0.25">
      <c r="A47" s="12" t="s">
        <v>52</v>
      </c>
      <c r="B47" s="12"/>
      <c r="C47" s="13" t="s">
        <v>21</v>
      </c>
      <c r="D47" s="21" t="s">
        <v>85</v>
      </c>
      <c r="E47" s="4" t="s">
        <v>42</v>
      </c>
      <c r="F47" s="25" t="s">
        <v>130</v>
      </c>
      <c r="G47" s="21" t="s">
        <v>89</v>
      </c>
      <c r="H47" s="21" t="s">
        <v>51</v>
      </c>
      <c r="I47" s="5">
        <v>41640</v>
      </c>
      <c r="J47" s="5">
        <v>41974</v>
      </c>
      <c r="K47" s="46">
        <f>L47*1.1111</f>
        <v>44444</v>
      </c>
      <c r="L47" s="46">
        <v>40000</v>
      </c>
      <c r="M47" s="16"/>
      <c r="N47" s="17"/>
      <c r="O47" s="62">
        <f>K47*0.1</f>
        <v>4444.4000000000005</v>
      </c>
      <c r="P47" s="37"/>
      <c r="Q47" s="12" t="s">
        <v>106</v>
      </c>
      <c r="R47" s="16">
        <v>200</v>
      </c>
      <c r="S47" s="12">
        <v>22</v>
      </c>
      <c r="T47" s="12">
        <v>30</v>
      </c>
      <c r="U47" s="37"/>
    </row>
    <row r="48" spans="1:27" s="40" customFormat="1" ht="54" customHeight="1" x14ac:dyDescent="0.25">
      <c r="A48" s="12" t="s">
        <v>52</v>
      </c>
      <c r="B48" s="12"/>
      <c r="C48" s="13" t="s">
        <v>21</v>
      </c>
      <c r="D48" s="21" t="s">
        <v>86</v>
      </c>
      <c r="E48" s="4" t="s">
        <v>42</v>
      </c>
      <c r="F48" s="25" t="s">
        <v>130</v>
      </c>
      <c r="G48" s="21" t="s">
        <v>89</v>
      </c>
      <c r="H48" s="21" t="s">
        <v>51</v>
      </c>
      <c r="I48" s="5">
        <v>41640</v>
      </c>
      <c r="J48" s="5">
        <v>41974</v>
      </c>
      <c r="K48" s="46">
        <f>L48*1.1111</f>
        <v>371385.17499999999</v>
      </c>
      <c r="L48" s="46">
        <v>334250</v>
      </c>
      <c r="M48" s="16"/>
      <c r="N48" s="17"/>
      <c r="O48" s="62">
        <f>K48*0.1</f>
        <v>37138.517500000002</v>
      </c>
      <c r="P48" s="37"/>
      <c r="Q48" s="12" t="s">
        <v>106</v>
      </c>
      <c r="R48" s="16">
        <v>70</v>
      </c>
      <c r="S48" s="12">
        <v>22</v>
      </c>
      <c r="T48" s="12">
        <v>30</v>
      </c>
      <c r="U48" s="37"/>
    </row>
    <row r="49" spans="1:21" s="40" customFormat="1" ht="57" customHeight="1" x14ac:dyDescent="0.25">
      <c r="A49" s="12" t="s">
        <v>52</v>
      </c>
      <c r="B49" s="12"/>
      <c r="C49" s="13" t="s">
        <v>21</v>
      </c>
      <c r="D49" s="21" t="s">
        <v>87</v>
      </c>
      <c r="E49" s="4" t="s">
        <v>42</v>
      </c>
      <c r="F49" s="25" t="s">
        <v>130</v>
      </c>
      <c r="G49" s="21" t="s">
        <v>69</v>
      </c>
      <c r="H49" s="21" t="s">
        <v>51</v>
      </c>
      <c r="I49" s="5">
        <v>41640</v>
      </c>
      <c r="J49" s="5">
        <v>41974</v>
      </c>
      <c r="K49" s="46">
        <f>L49*1.1111</f>
        <v>166665</v>
      </c>
      <c r="L49" s="15">
        <v>150000</v>
      </c>
      <c r="M49" s="15"/>
      <c r="N49" s="16"/>
      <c r="O49" s="62">
        <f>K49*0.1</f>
        <v>16666.5</v>
      </c>
      <c r="P49" s="37"/>
      <c r="Q49" s="12" t="s">
        <v>105</v>
      </c>
      <c r="R49" s="12">
        <v>250</v>
      </c>
      <c r="S49" s="12">
        <v>3147</v>
      </c>
      <c r="T49" s="12">
        <v>3328</v>
      </c>
      <c r="U49" s="37"/>
    </row>
    <row r="50" spans="1:21" s="40" customFormat="1" ht="54" customHeight="1" x14ac:dyDescent="0.25">
      <c r="A50" s="12" t="s">
        <v>52</v>
      </c>
      <c r="B50" s="12"/>
      <c r="C50" s="13" t="s">
        <v>21</v>
      </c>
      <c r="D50" s="21" t="s">
        <v>88</v>
      </c>
      <c r="E50" s="4" t="s">
        <v>42</v>
      </c>
      <c r="F50" s="25" t="s">
        <v>134</v>
      </c>
      <c r="G50" s="21" t="s">
        <v>90</v>
      </c>
      <c r="H50" s="21" t="s">
        <v>50</v>
      </c>
      <c r="I50" s="5">
        <v>41640</v>
      </c>
      <c r="J50" s="5">
        <v>41974</v>
      </c>
      <c r="K50" s="46">
        <f>L50*1.1111</f>
        <v>13333200</v>
      </c>
      <c r="L50" s="15">
        <v>12000000</v>
      </c>
      <c r="M50" s="62">
        <f>K50*0.1</f>
        <v>1333320</v>
      </c>
      <c r="N50" s="16"/>
      <c r="P50" s="37"/>
      <c r="Q50" s="12" t="s">
        <v>107</v>
      </c>
      <c r="R50" s="12">
        <v>5</v>
      </c>
      <c r="S50" s="19">
        <v>91</v>
      </c>
      <c r="T50" s="19">
        <v>75</v>
      </c>
      <c r="U50" s="37"/>
    </row>
    <row r="51" spans="1:21" s="40" customFormat="1" ht="55.5" customHeight="1" x14ac:dyDescent="0.25">
      <c r="A51" s="12" t="s">
        <v>52</v>
      </c>
      <c r="B51" s="12"/>
      <c r="C51" s="13" t="s">
        <v>21</v>
      </c>
      <c r="D51" s="21" t="s">
        <v>84</v>
      </c>
      <c r="E51" s="4" t="s">
        <v>42</v>
      </c>
      <c r="F51" s="25" t="s">
        <v>134</v>
      </c>
      <c r="G51" s="21" t="s">
        <v>90</v>
      </c>
      <c r="H51" s="21" t="s">
        <v>50</v>
      </c>
      <c r="I51" s="5">
        <v>41640</v>
      </c>
      <c r="J51" s="5">
        <v>41974</v>
      </c>
      <c r="K51" s="46">
        <f>L51*1.1111</f>
        <v>133332</v>
      </c>
      <c r="L51" s="46">
        <v>120000</v>
      </c>
      <c r="M51" s="12"/>
      <c r="N51" s="17"/>
      <c r="O51" s="62">
        <f>K51*0.1</f>
        <v>13333.2</v>
      </c>
      <c r="P51" s="37"/>
      <c r="Q51" s="12" t="s">
        <v>120</v>
      </c>
      <c r="R51" s="12"/>
      <c r="S51" s="19">
        <v>91</v>
      </c>
      <c r="T51" s="19">
        <v>75</v>
      </c>
      <c r="U51" s="37"/>
    </row>
    <row r="52" spans="1:21" s="40" customFormat="1" ht="33.75" customHeight="1" x14ac:dyDescent="0.25">
      <c r="A52" s="12" t="s">
        <v>52</v>
      </c>
      <c r="B52" s="12"/>
      <c r="C52" s="13" t="s">
        <v>21</v>
      </c>
      <c r="D52" s="21" t="s">
        <v>84</v>
      </c>
      <c r="E52" s="4" t="s">
        <v>42</v>
      </c>
      <c r="F52" s="25" t="s">
        <v>124</v>
      </c>
      <c r="G52" s="21" t="s">
        <v>45</v>
      </c>
      <c r="H52" s="21" t="s">
        <v>50</v>
      </c>
      <c r="I52" s="5">
        <v>41640</v>
      </c>
      <c r="J52" s="5">
        <v>41974</v>
      </c>
      <c r="K52" s="46">
        <f>L52*1.1111</f>
        <v>133332</v>
      </c>
      <c r="L52" s="46">
        <v>120000</v>
      </c>
      <c r="M52" s="16"/>
      <c r="N52" s="16"/>
      <c r="O52" s="62">
        <f>K52*0.1</f>
        <v>13333.2</v>
      </c>
      <c r="P52" s="37"/>
      <c r="Q52" s="12" t="s">
        <v>120</v>
      </c>
      <c r="R52" s="12">
        <v>1</v>
      </c>
      <c r="S52" s="19">
        <v>193</v>
      </c>
      <c r="T52" s="19">
        <v>160</v>
      </c>
      <c r="U52" s="37"/>
    </row>
    <row r="53" spans="1:21" s="40" customFormat="1" ht="54" customHeight="1" x14ac:dyDescent="0.25">
      <c r="A53" s="12" t="s">
        <v>52</v>
      </c>
      <c r="B53" s="12"/>
      <c r="C53" s="13" t="s">
        <v>21</v>
      </c>
      <c r="D53" s="4" t="s">
        <v>91</v>
      </c>
      <c r="E53" s="4" t="s">
        <v>42</v>
      </c>
      <c r="F53" s="23" t="s">
        <v>133</v>
      </c>
      <c r="G53" s="21" t="s">
        <v>77</v>
      </c>
      <c r="H53" s="21" t="s">
        <v>50</v>
      </c>
      <c r="I53" s="5">
        <v>41640</v>
      </c>
      <c r="J53" s="5">
        <v>41974</v>
      </c>
      <c r="K53" s="46">
        <f>L53*1.1111</f>
        <v>311108</v>
      </c>
      <c r="L53" s="46">
        <v>280000</v>
      </c>
      <c r="M53" s="12"/>
      <c r="N53" s="12"/>
      <c r="O53" s="62">
        <f>K53*0.1</f>
        <v>31110.800000000003</v>
      </c>
      <c r="P53" s="37"/>
      <c r="Q53" s="12" t="s">
        <v>120</v>
      </c>
      <c r="R53" s="12"/>
      <c r="S53" s="12">
        <v>77</v>
      </c>
      <c r="T53" s="12">
        <v>69</v>
      </c>
      <c r="U53" s="37"/>
    </row>
    <row r="54" spans="1:21" s="40" customFormat="1" ht="45.75" customHeight="1" x14ac:dyDescent="0.25">
      <c r="A54" s="12" t="s">
        <v>52</v>
      </c>
      <c r="B54" s="12"/>
      <c r="C54" s="13" t="s">
        <v>21</v>
      </c>
      <c r="D54" s="21" t="s">
        <v>92</v>
      </c>
      <c r="E54" s="4" t="s">
        <v>42</v>
      </c>
      <c r="F54" s="25" t="s">
        <v>130</v>
      </c>
      <c r="G54" s="4" t="s">
        <v>66</v>
      </c>
      <c r="H54" s="4" t="s">
        <v>51</v>
      </c>
      <c r="I54" s="5">
        <v>41640</v>
      </c>
      <c r="J54" s="5">
        <v>41974</v>
      </c>
      <c r="K54" s="46">
        <f>L54*1.1111</f>
        <v>311108</v>
      </c>
      <c r="L54" s="46">
        <v>280000</v>
      </c>
      <c r="M54" s="16"/>
      <c r="N54" s="16"/>
      <c r="O54" s="62">
        <f>K54*0.1</f>
        <v>31110.800000000003</v>
      </c>
      <c r="P54" s="37"/>
      <c r="Q54" s="12" t="s">
        <v>120</v>
      </c>
      <c r="R54" s="12"/>
      <c r="S54" s="12">
        <v>3147</v>
      </c>
      <c r="T54" s="12">
        <v>3328</v>
      </c>
      <c r="U54" s="37"/>
    </row>
    <row r="55" spans="1:21" s="40" customFormat="1" ht="46.5" customHeight="1" x14ac:dyDescent="0.25">
      <c r="A55" s="12" t="s">
        <v>52</v>
      </c>
      <c r="B55" s="12"/>
      <c r="C55" s="13" t="s">
        <v>21</v>
      </c>
      <c r="D55" s="4" t="s">
        <v>93</v>
      </c>
      <c r="E55" s="4" t="s">
        <v>42</v>
      </c>
      <c r="F55" s="23" t="s">
        <v>129</v>
      </c>
      <c r="G55" s="4" t="s">
        <v>48</v>
      </c>
      <c r="H55" s="4" t="s">
        <v>50</v>
      </c>
      <c r="I55" s="5">
        <v>41640</v>
      </c>
      <c r="J55" s="5">
        <v>41974</v>
      </c>
      <c r="K55" s="46">
        <f>L55*1.1111</f>
        <v>11111</v>
      </c>
      <c r="L55" s="46">
        <v>10000</v>
      </c>
      <c r="M55" s="16"/>
      <c r="N55" s="17"/>
      <c r="O55" s="62">
        <f>K55*0.1</f>
        <v>1111.1000000000001</v>
      </c>
      <c r="P55" s="37"/>
      <c r="Q55" s="12" t="s">
        <v>120</v>
      </c>
      <c r="R55" s="12">
        <v>1</v>
      </c>
      <c r="S55" s="12">
        <v>218</v>
      </c>
      <c r="T55" s="12">
        <v>200</v>
      </c>
      <c r="U55" s="37"/>
    </row>
    <row r="56" spans="1:21" s="40" customFormat="1" ht="48.75" customHeight="1" x14ac:dyDescent="0.25">
      <c r="A56" s="12" t="s">
        <v>52</v>
      </c>
      <c r="B56" s="12"/>
      <c r="C56" s="13" t="s">
        <v>21</v>
      </c>
      <c r="D56" s="4" t="s">
        <v>93</v>
      </c>
      <c r="E56" s="4" t="s">
        <v>42</v>
      </c>
      <c r="F56" s="23" t="s">
        <v>134</v>
      </c>
      <c r="G56" s="21" t="s">
        <v>90</v>
      </c>
      <c r="H56" s="21" t="s">
        <v>50</v>
      </c>
      <c r="I56" s="5">
        <v>41640</v>
      </c>
      <c r="J56" s="5">
        <v>41974</v>
      </c>
      <c r="K56" s="46">
        <f>L56*1.1111</f>
        <v>11111</v>
      </c>
      <c r="L56" s="46">
        <v>10000</v>
      </c>
      <c r="M56" s="16"/>
      <c r="N56" s="17"/>
      <c r="O56" s="62">
        <f>K56*0.1</f>
        <v>1111.1000000000001</v>
      </c>
      <c r="P56" s="37"/>
      <c r="Q56" s="12" t="s">
        <v>120</v>
      </c>
      <c r="R56" s="12">
        <v>1</v>
      </c>
      <c r="S56" s="19">
        <v>91</v>
      </c>
      <c r="T56" s="19">
        <v>75</v>
      </c>
      <c r="U56" s="37"/>
    </row>
    <row r="57" spans="1:21" s="40" customFormat="1" ht="54.75" customHeight="1" x14ac:dyDescent="0.25">
      <c r="A57" s="12" t="s">
        <v>52</v>
      </c>
      <c r="B57" s="12"/>
      <c r="C57" s="13" t="s">
        <v>21</v>
      </c>
      <c r="D57" s="21" t="s">
        <v>94</v>
      </c>
      <c r="E57" s="4" t="s">
        <v>42</v>
      </c>
      <c r="F57" s="25" t="s">
        <v>132</v>
      </c>
      <c r="G57" s="4" t="s">
        <v>64</v>
      </c>
      <c r="H57" s="4" t="s">
        <v>50</v>
      </c>
      <c r="I57" s="5">
        <v>41640</v>
      </c>
      <c r="J57" s="5">
        <v>41974</v>
      </c>
      <c r="K57" s="46">
        <f>L57*1.1111</f>
        <v>111110</v>
      </c>
      <c r="L57" s="46">
        <v>100000</v>
      </c>
      <c r="M57" s="16"/>
      <c r="N57" s="16"/>
      <c r="O57" s="62">
        <f>K57*0.1</f>
        <v>11111</v>
      </c>
      <c r="P57" s="37"/>
      <c r="Q57" s="12" t="s">
        <v>137</v>
      </c>
      <c r="R57" s="12">
        <v>1</v>
      </c>
      <c r="S57" s="19"/>
      <c r="T57" s="19"/>
      <c r="U57" s="37"/>
    </row>
    <row r="58" spans="1:21" s="40" customFormat="1" ht="56.25" customHeight="1" x14ac:dyDescent="0.25">
      <c r="A58" s="12" t="s">
        <v>52</v>
      </c>
      <c r="B58" s="12"/>
      <c r="C58" s="13" t="s">
        <v>21</v>
      </c>
      <c r="D58" s="21" t="s">
        <v>95</v>
      </c>
      <c r="E58" s="4" t="s">
        <v>42</v>
      </c>
      <c r="F58" s="25" t="s">
        <v>132</v>
      </c>
      <c r="G58" s="4" t="s">
        <v>64</v>
      </c>
      <c r="H58" s="4" t="s">
        <v>50</v>
      </c>
      <c r="I58" s="5">
        <v>41640</v>
      </c>
      <c r="J58" s="5">
        <v>41974</v>
      </c>
      <c r="K58" s="46">
        <f>L58*0.1</f>
        <v>38000</v>
      </c>
      <c r="L58" s="46">
        <v>380000</v>
      </c>
      <c r="M58" s="16"/>
      <c r="N58" s="16"/>
      <c r="O58" s="62">
        <f>K58*0.1</f>
        <v>3800</v>
      </c>
      <c r="P58" s="37"/>
      <c r="Q58" s="12" t="s">
        <v>138</v>
      </c>
      <c r="R58" s="12">
        <v>1</v>
      </c>
      <c r="S58" s="19"/>
      <c r="T58" s="19"/>
      <c r="U58" s="37"/>
    </row>
    <row r="59" spans="1:21" s="40" customFormat="1" ht="37.5" customHeight="1" x14ac:dyDescent="0.25">
      <c r="A59" s="12" t="s">
        <v>52</v>
      </c>
      <c r="B59" s="12"/>
      <c r="C59" s="13" t="s">
        <v>21</v>
      </c>
      <c r="D59" s="21" t="s">
        <v>96</v>
      </c>
      <c r="E59" s="4" t="s">
        <v>42</v>
      </c>
      <c r="F59" s="25" t="s">
        <v>128</v>
      </c>
      <c r="G59" s="4" t="s">
        <v>97</v>
      </c>
      <c r="H59" s="4" t="s">
        <v>136</v>
      </c>
      <c r="I59" s="5">
        <v>41640</v>
      </c>
      <c r="J59" s="5">
        <v>41974</v>
      </c>
      <c r="K59" s="46">
        <f>L59*0.1</f>
        <v>18000</v>
      </c>
      <c r="L59" s="46">
        <v>180000</v>
      </c>
      <c r="M59" s="12"/>
      <c r="N59" s="17"/>
      <c r="O59" s="62">
        <f>K59*0.1</f>
        <v>1800</v>
      </c>
      <c r="P59" s="37"/>
      <c r="Q59" s="12" t="s">
        <v>137</v>
      </c>
      <c r="R59" s="12">
        <v>1</v>
      </c>
      <c r="S59" s="19">
        <v>48</v>
      </c>
      <c r="T59" s="19">
        <v>35</v>
      </c>
      <c r="U59" s="37"/>
    </row>
    <row r="60" spans="1:21" s="40" customFormat="1" ht="60.75" customHeight="1" x14ac:dyDescent="0.25">
      <c r="A60" s="12" t="s">
        <v>52</v>
      </c>
      <c r="B60" s="12"/>
      <c r="C60" s="13" t="s">
        <v>21</v>
      </c>
      <c r="D60" s="4" t="s">
        <v>98</v>
      </c>
      <c r="E60" s="4" t="s">
        <v>42</v>
      </c>
      <c r="F60" s="23" t="s">
        <v>121</v>
      </c>
      <c r="G60" s="21" t="s">
        <v>49</v>
      </c>
      <c r="H60" s="21" t="s">
        <v>50</v>
      </c>
      <c r="I60" s="5">
        <v>41640</v>
      </c>
      <c r="J60" s="5">
        <v>41974</v>
      </c>
      <c r="K60" s="46">
        <f>L60*1.1111</f>
        <v>22222</v>
      </c>
      <c r="L60" s="46">
        <v>20000</v>
      </c>
      <c r="M60" s="16"/>
      <c r="N60" s="17"/>
      <c r="O60" s="62">
        <f>K60*0.1</f>
        <v>2222.2000000000003</v>
      </c>
      <c r="P60" s="37"/>
      <c r="Q60" s="12" t="s">
        <v>108</v>
      </c>
      <c r="R60" s="19">
        <v>10</v>
      </c>
      <c r="S60" s="19">
        <v>20</v>
      </c>
      <c r="T60" s="19">
        <v>20</v>
      </c>
      <c r="U60" s="37"/>
    </row>
    <row r="61" spans="1:21" s="40" customFormat="1" ht="33.75" customHeight="1" x14ac:dyDescent="0.25">
      <c r="A61" s="12" t="s">
        <v>52</v>
      </c>
      <c r="B61" s="12"/>
      <c r="C61" s="13" t="s">
        <v>21</v>
      </c>
      <c r="D61" s="4" t="s">
        <v>99</v>
      </c>
      <c r="E61" s="4" t="s">
        <v>42</v>
      </c>
      <c r="F61" s="23" t="s">
        <v>123</v>
      </c>
      <c r="G61" s="21" t="s">
        <v>44</v>
      </c>
      <c r="H61" s="21" t="s">
        <v>50</v>
      </c>
      <c r="I61" s="5">
        <v>41640</v>
      </c>
      <c r="J61" s="5">
        <v>41974</v>
      </c>
      <c r="K61" s="46">
        <f>L61*1.1111</f>
        <v>66666</v>
      </c>
      <c r="L61" s="46">
        <v>60000</v>
      </c>
      <c r="M61" s="16"/>
      <c r="N61" s="17"/>
      <c r="O61" s="62">
        <f>K61*0.1</f>
        <v>6666.6</v>
      </c>
      <c r="P61" s="37"/>
      <c r="Q61" s="12" t="s">
        <v>108</v>
      </c>
      <c r="R61" s="19">
        <v>30</v>
      </c>
      <c r="S61" s="19">
        <v>67</v>
      </c>
      <c r="T61" s="19">
        <v>60</v>
      </c>
      <c r="U61" s="37"/>
    </row>
    <row r="62" spans="1:21" s="40" customFormat="1" ht="59.25" customHeight="1" x14ac:dyDescent="0.25">
      <c r="A62" s="12" t="s">
        <v>52</v>
      </c>
      <c r="B62" s="12"/>
      <c r="C62" s="13" t="s">
        <v>21</v>
      </c>
      <c r="D62" s="4" t="s">
        <v>100</v>
      </c>
      <c r="E62" s="4" t="s">
        <v>42</v>
      </c>
      <c r="F62" s="23" t="s">
        <v>133</v>
      </c>
      <c r="G62" s="21" t="s">
        <v>77</v>
      </c>
      <c r="H62" s="21" t="s">
        <v>50</v>
      </c>
      <c r="I62" s="5">
        <v>41640</v>
      </c>
      <c r="J62" s="5">
        <v>41974</v>
      </c>
      <c r="K62" s="46">
        <f>L62*1.1111</f>
        <v>44444</v>
      </c>
      <c r="L62" s="46">
        <v>40000</v>
      </c>
      <c r="M62" s="16"/>
      <c r="N62" s="17"/>
      <c r="O62" s="62">
        <f>K62*0.1</f>
        <v>4444.4000000000005</v>
      </c>
      <c r="P62" s="37"/>
      <c r="Q62" s="12" t="s">
        <v>108</v>
      </c>
      <c r="R62" s="19">
        <v>20</v>
      </c>
      <c r="S62" s="12"/>
      <c r="T62" s="12"/>
      <c r="U62" s="37"/>
    </row>
    <row r="63" spans="1:21" s="40" customFormat="1" ht="61.5" customHeight="1" x14ac:dyDescent="0.25">
      <c r="A63" s="12" t="s">
        <v>52</v>
      </c>
      <c r="B63" s="17"/>
      <c r="C63" s="13" t="s">
        <v>21</v>
      </c>
      <c r="D63" s="4" t="s">
        <v>100</v>
      </c>
      <c r="E63" s="4" t="s">
        <v>42</v>
      </c>
      <c r="F63" s="23" t="s">
        <v>125</v>
      </c>
      <c r="G63" s="21" t="s">
        <v>46</v>
      </c>
      <c r="H63" s="21" t="s">
        <v>50</v>
      </c>
      <c r="I63" s="5">
        <v>41640</v>
      </c>
      <c r="J63" s="5">
        <v>41974</v>
      </c>
      <c r="K63" s="46">
        <f>L63*1.1111</f>
        <v>44444</v>
      </c>
      <c r="L63" s="63">
        <v>40000</v>
      </c>
      <c r="M63" s="17"/>
      <c r="N63" s="17"/>
      <c r="O63" s="62">
        <f>K63*0.1</f>
        <v>4444.4000000000005</v>
      </c>
      <c r="P63" s="37"/>
      <c r="Q63" s="17" t="s">
        <v>108</v>
      </c>
      <c r="R63" s="18">
        <v>20</v>
      </c>
      <c r="S63" s="19">
        <v>62</v>
      </c>
      <c r="T63" s="19">
        <v>63</v>
      </c>
      <c r="U63" s="37"/>
    </row>
    <row r="64" spans="1:21" s="40" customFormat="1" ht="39" customHeight="1" x14ac:dyDescent="0.25">
      <c r="A64" s="12" t="s">
        <v>52</v>
      </c>
      <c r="B64" s="17"/>
      <c r="C64" s="13" t="s">
        <v>21</v>
      </c>
      <c r="D64" s="4" t="s">
        <v>100</v>
      </c>
      <c r="E64" s="4" t="s">
        <v>42</v>
      </c>
      <c r="F64" s="23" t="s">
        <v>130</v>
      </c>
      <c r="G64" s="4" t="s">
        <v>101</v>
      </c>
      <c r="H64" s="4" t="s">
        <v>51</v>
      </c>
      <c r="I64" s="5">
        <v>41640</v>
      </c>
      <c r="J64" s="5">
        <v>41974</v>
      </c>
      <c r="K64" s="46">
        <f>L64*1.1111</f>
        <v>88888</v>
      </c>
      <c r="L64" s="63">
        <v>80000</v>
      </c>
      <c r="M64" s="17"/>
      <c r="N64" s="17"/>
      <c r="O64" s="62">
        <f>K64*0.1</f>
        <v>8888.8000000000011</v>
      </c>
      <c r="P64" s="37"/>
      <c r="Q64" s="17" t="s">
        <v>108</v>
      </c>
      <c r="R64" s="18">
        <v>40</v>
      </c>
      <c r="S64" s="19">
        <v>3147</v>
      </c>
      <c r="T64" s="19">
        <v>3328</v>
      </c>
      <c r="U64" s="37"/>
    </row>
    <row r="65" spans="1:21" s="40" customFormat="1" ht="28.5" customHeight="1" x14ac:dyDescent="0.25">
      <c r="A65" s="12" t="s">
        <v>52</v>
      </c>
      <c r="B65" s="17"/>
      <c r="C65" s="13" t="s">
        <v>21</v>
      </c>
      <c r="D65" s="4" t="s">
        <v>100</v>
      </c>
      <c r="E65" s="4" t="s">
        <v>42</v>
      </c>
      <c r="F65" s="23" t="s">
        <v>130</v>
      </c>
      <c r="G65" s="4" t="s">
        <v>66</v>
      </c>
      <c r="H65" s="4" t="s">
        <v>51</v>
      </c>
      <c r="I65" s="5">
        <v>41640</v>
      </c>
      <c r="J65" s="5">
        <v>41974</v>
      </c>
      <c r="K65" s="46">
        <f>L65*1.1111</f>
        <v>88888</v>
      </c>
      <c r="L65" s="63">
        <v>80000</v>
      </c>
      <c r="M65" s="17"/>
      <c r="N65" s="22"/>
      <c r="O65" s="62">
        <f>K65*0.1</f>
        <v>8888.8000000000011</v>
      </c>
      <c r="P65" s="37"/>
      <c r="Q65" s="17" t="s">
        <v>108</v>
      </c>
      <c r="R65" s="18">
        <v>40</v>
      </c>
      <c r="S65" s="19">
        <v>3147</v>
      </c>
      <c r="T65" s="19">
        <v>3328</v>
      </c>
      <c r="U65" s="37"/>
    </row>
    <row r="66" spans="1:21" s="40" customFormat="1" ht="32.25" customHeight="1" x14ac:dyDescent="0.25">
      <c r="A66" s="4" t="s">
        <v>52</v>
      </c>
      <c r="B66" s="31"/>
      <c r="C66" s="13" t="s">
        <v>21</v>
      </c>
      <c r="D66" s="43" t="s">
        <v>100</v>
      </c>
      <c r="E66" s="4" t="s">
        <v>42</v>
      </c>
      <c r="F66" s="23" t="s">
        <v>127</v>
      </c>
      <c r="G66" s="21" t="s">
        <v>47</v>
      </c>
      <c r="H66" s="21" t="s">
        <v>50</v>
      </c>
      <c r="I66" s="5">
        <v>41640</v>
      </c>
      <c r="J66" s="5">
        <v>41974</v>
      </c>
      <c r="K66" s="47">
        <f>L66*1.1111</f>
        <v>66666</v>
      </c>
      <c r="L66" s="71">
        <v>60000</v>
      </c>
      <c r="M66" s="31"/>
      <c r="N66" s="31"/>
      <c r="O66" s="67">
        <f>K66*0.1</f>
        <v>6666.6</v>
      </c>
      <c r="P66" s="31"/>
      <c r="Q66" s="32" t="s">
        <v>108</v>
      </c>
      <c r="R66" s="4">
        <v>30</v>
      </c>
      <c r="S66" s="19">
        <v>244</v>
      </c>
      <c r="T66" s="19">
        <v>255</v>
      </c>
      <c r="U66" s="31"/>
    </row>
    <row r="67" spans="1:21" s="40" customFormat="1" ht="48.75" customHeight="1" x14ac:dyDescent="0.25">
      <c r="A67" s="12" t="s">
        <v>52</v>
      </c>
      <c r="B67" s="12"/>
      <c r="C67" s="13" t="s">
        <v>21</v>
      </c>
      <c r="D67" s="4" t="s">
        <v>100</v>
      </c>
      <c r="E67" s="4" t="s">
        <v>42</v>
      </c>
      <c r="F67" s="23" t="s">
        <v>128</v>
      </c>
      <c r="G67" s="4" t="s">
        <v>97</v>
      </c>
      <c r="H67" s="21" t="s">
        <v>136</v>
      </c>
      <c r="I67" s="3">
        <v>41640</v>
      </c>
      <c r="J67" s="3">
        <v>41974</v>
      </c>
      <c r="K67" s="46">
        <f>L67*1.1111</f>
        <v>44444</v>
      </c>
      <c r="L67" s="46">
        <v>40000</v>
      </c>
      <c r="M67" s="16"/>
      <c r="N67" s="17"/>
      <c r="O67" s="62">
        <f>K67*0.1</f>
        <v>4444.4000000000005</v>
      </c>
      <c r="P67" s="37"/>
      <c r="Q67" s="19" t="s">
        <v>108</v>
      </c>
      <c r="R67" s="12">
        <v>20</v>
      </c>
      <c r="S67" s="17"/>
      <c r="T67" s="17"/>
      <c r="U67" s="37"/>
    </row>
    <row r="68" spans="1:21" s="40" customFormat="1" ht="46.5" customHeight="1" x14ac:dyDescent="0.25">
      <c r="A68" s="12" t="s">
        <v>52</v>
      </c>
      <c r="B68" s="12"/>
      <c r="C68" s="13" t="s">
        <v>21</v>
      </c>
      <c r="D68" s="4" t="s">
        <v>100</v>
      </c>
      <c r="E68" s="4" t="s">
        <v>42</v>
      </c>
      <c r="F68" s="23" t="s">
        <v>129</v>
      </c>
      <c r="G68" s="21" t="s">
        <v>48</v>
      </c>
      <c r="H68" s="21" t="s">
        <v>50</v>
      </c>
      <c r="I68" s="3">
        <v>41640</v>
      </c>
      <c r="J68" s="3">
        <v>41974</v>
      </c>
      <c r="K68" s="46">
        <f>L68*1.1111</f>
        <v>44444</v>
      </c>
      <c r="L68" s="46">
        <v>40000</v>
      </c>
      <c r="M68" s="16"/>
      <c r="N68" s="22"/>
      <c r="O68" s="62">
        <f>K68*0.1</f>
        <v>4444.4000000000005</v>
      </c>
      <c r="P68" s="37"/>
      <c r="Q68" s="19" t="s">
        <v>108</v>
      </c>
      <c r="R68" s="12">
        <v>20</v>
      </c>
      <c r="S68" s="22"/>
      <c r="T68" s="22"/>
      <c r="U68" s="37"/>
    </row>
    <row r="69" spans="1:21" s="40" customFormat="1" ht="44.25" customHeight="1" x14ac:dyDescent="0.25">
      <c r="A69" s="12" t="s">
        <v>52</v>
      </c>
      <c r="B69" s="12"/>
      <c r="C69" s="13" t="s">
        <v>21</v>
      </c>
      <c r="D69" s="4" t="s">
        <v>100</v>
      </c>
      <c r="E69" s="4" t="s">
        <v>42</v>
      </c>
      <c r="F69" s="23" t="s">
        <v>130</v>
      </c>
      <c r="G69" s="21" t="s">
        <v>89</v>
      </c>
      <c r="H69" s="21" t="s">
        <v>136</v>
      </c>
      <c r="I69" s="3">
        <v>41640</v>
      </c>
      <c r="J69" s="3">
        <v>41974</v>
      </c>
      <c r="K69" s="46">
        <f>L69*1.1111</f>
        <v>66666</v>
      </c>
      <c r="L69" s="46">
        <v>60000</v>
      </c>
      <c r="M69" s="16"/>
      <c r="N69" s="17"/>
      <c r="O69" s="62">
        <f>K69*0.1</f>
        <v>6666.6</v>
      </c>
      <c r="P69" s="37"/>
      <c r="Q69" s="19" t="s">
        <v>108</v>
      </c>
      <c r="R69" s="12">
        <v>30</v>
      </c>
      <c r="S69" s="17"/>
      <c r="T69" s="17"/>
      <c r="U69" s="37"/>
    </row>
    <row r="70" spans="1:21" s="40" customFormat="1" ht="48.75" customHeight="1" x14ac:dyDescent="0.25">
      <c r="A70" s="12" t="s">
        <v>52</v>
      </c>
      <c r="B70" s="12"/>
      <c r="C70" s="13" t="s">
        <v>21</v>
      </c>
      <c r="D70" s="4" t="s">
        <v>100</v>
      </c>
      <c r="E70" s="4" t="s">
        <v>42</v>
      </c>
      <c r="F70" s="23" t="s">
        <v>134</v>
      </c>
      <c r="G70" s="21" t="s">
        <v>90</v>
      </c>
      <c r="H70" s="21" t="s">
        <v>50</v>
      </c>
      <c r="I70" s="3">
        <v>41640</v>
      </c>
      <c r="J70" s="3">
        <v>41974</v>
      </c>
      <c r="K70" s="46">
        <f>L70*1.1111</f>
        <v>44444</v>
      </c>
      <c r="L70" s="46">
        <v>40000</v>
      </c>
      <c r="M70" s="16"/>
      <c r="N70" s="17"/>
      <c r="O70" s="62">
        <f>K70*0.1</f>
        <v>4444.4000000000005</v>
      </c>
      <c r="P70" s="37"/>
      <c r="Q70" s="12" t="s">
        <v>108</v>
      </c>
      <c r="R70" s="16">
        <v>20</v>
      </c>
      <c r="S70" s="17"/>
      <c r="T70" s="17"/>
      <c r="U70" s="37"/>
    </row>
    <row r="71" spans="1:21" s="40" customFormat="1" ht="51.75" customHeight="1" x14ac:dyDescent="0.25">
      <c r="A71" s="12" t="s">
        <v>52</v>
      </c>
      <c r="B71" s="12"/>
      <c r="C71" s="13" t="s">
        <v>21</v>
      </c>
      <c r="D71" s="4" t="s">
        <v>102</v>
      </c>
      <c r="E71" s="4" t="s">
        <v>42</v>
      </c>
      <c r="F71" s="23" t="s">
        <v>130</v>
      </c>
      <c r="G71" s="21" t="s">
        <v>67</v>
      </c>
      <c r="H71" s="21" t="s">
        <v>51</v>
      </c>
      <c r="I71" s="3">
        <v>41640</v>
      </c>
      <c r="J71" s="3">
        <v>41974</v>
      </c>
      <c r="K71" s="46">
        <f>L71*1.1111</f>
        <v>88888</v>
      </c>
      <c r="L71" s="46">
        <v>80000</v>
      </c>
      <c r="M71" s="12"/>
      <c r="N71" s="17"/>
      <c r="O71" s="62">
        <f>K71*0.1</f>
        <v>8888.8000000000011</v>
      </c>
      <c r="P71" s="37"/>
      <c r="Q71" s="12" t="s">
        <v>120</v>
      </c>
      <c r="R71" s="12">
        <v>1</v>
      </c>
      <c r="S71" s="17"/>
      <c r="T71" s="17"/>
      <c r="U71" s="37"/>
    </row>
    <row r="72" spans="1:21" s="40" customFormat="1" ht="55.5" customHeight="1" x14ac:dyDescent="0.25">
      <c r="A72" s="12" t="s">
        <v>52</v>
      </c>
      <c r="B72" s="12"/>
      <c r="C72" s="13" t="s">
        <v>21</v>
      </c>
      <c r="D72" s="4" t="s">
        <v>103</v>
      </c>
      <c r="E72" s="4" t="s">
        <v>42</v>
      </c>
      <c r="F72" s="23" t="s">
        <v>130</v>
      </c>
      <c r="G72" s="21" t="s">
        <v>78</v>
      </c>
      <c r="H72" s="21" t="s">
        <v>51</v>
      </c>
      <c r="I72" s="3">
        <v>41640</v>
      </c>
      <c r="J72" s="3">
        <v>41974</v>
      </c>
      <c r="K72" s="46">
        <f>L72*1.1111</f>
        <v>88888</v>
      </c>
      <c r="L72" s="46">
        <v>80000</v>
      </c>
      <c r="M72" s="16"/>
      <c r="N72" s="17"/>
      <c r="O72" s="62">
        <f>K72*0.1</f>
        <v>8888.8000000000011</v>
      </c>
      <c r="P72" s="37"/>
      <c r="Q72" s="12" t="s">
        <v>120</v>
      </c>
      <c r="R72" s="12">
        <v>1</v>
      </c>
      <c r="S72" s="17"/>
      <c r="T72" s="17"/>
      <c r="U72" s="37"/>
    </row>
    <row r="73" spans="1:21" s="40" customFormat="1" ht="55.5" customHeight="1" x14ac:dyDescent="0.25">
      <c r="A73" s="4" t="s">
        <v>52</v>
      </c>
      <c r="B73" s="31"/>
      <c r="C73" s="13" t="s">
        <v>21</v>
      </c>
      <c r="D73" s="6" t="s">
        <v>109</v>
      </c>
      <c r="E73" s="6" t="s">
        <v>42</v>
      </c>
      <c r="F73" s="14" t="s">
        <v>135</v>
      </c>
      <c r="G73" s="33" t="s">
        <v>115</v>
      </c>
      <c r="H73" s="7" t="s">
        <v>136</v>
      </c>
      <c r="I73" s="5">
        <v>41640</v>
      </c>
      <c r="J73" s="5">
        <v>41974</v>
      </c>
      <c r="K73" s="47">
        <f>L73*1.1111</f>
        <v>144443</v>
      </c>
      <c r="L73" s="71">
        <v>130000</v>
      </c>
      <c r="M73" s="31"/>
      <c r="N73" s="31"/>
      <c r="O73" s="67">
        <f>K73*0.1</f>
        <v>14444.300000000001</v>
      </c>
      <c r="P73" s="31"/>
      <c r="Q73" s="4" t="s">
        <v>120</v>
      </c>
      <c r="R73" s="4">
        <v>1</v>
      </c>
      <c r="S73" s="31"/>
      <c r="T73" s="31"/>
      <c r="U73" s="31"/>
    </row>
    <row r="74" spans="1:21" s="40" customFormat="1" ht="55.5" customHeight="1" x14ac:dyDescent="0.25">
      <c r="A74" s="4" t="s">
        <v>52</v>
      </c>
      <c r="B74" s="31"/>
      <c r="C74" s="13" t="s">
        <v>21</v>
      </c>
      <c r="D74" s="6" t="s">
        <v>110</v>
      </c>
      <c r="E74" s="6" t="s">
        <v>42</v>
      </c>
      <c r="F74" s="14" t="s">
        <v>135</v>
      </c>
      <c r="G74" s="33" t="s">
        <v>115</v>
      </c>
      <c r="H74" s="7" t="s">
        <v>136</v>
      </c>
      <c r="I74" s="5">
        <v>41640</v>
      </c>
      <c r="J74" s="5">
        <v>41974</v>
      </c>
      <c r="K74" s="47">
        <f>L74*1.1111</f>
        <v>117776.59999999999</v>
      </c>
      <c r="L74" s="71">
        <v>106000</v>
      </c>
      <c r="M74" s="31"/>
      <c r="N74" s="31"/>
      <c r="O74" s="67">
        <f>K74*0.1</f>
        <v>11777.66</v>
      </c>
      <c r="P74" s="31"/>
      <c r="Q74" s="4" t="s">
        <v>120</v>
      </c>
      <c r="R74" s="4">
        <v>1</v>
      </c>
      <c r="S74" s="31"/>
      <c r="T74" s="31"/>
      <c r="U74" s="31"/>
    </row>
    <row r="75" spans="1:21" s="40" customFormat="1" ht="55.5" customHeight="1" x14ac:dyDescent="0.25">
      <c r="A75" s="4" t="s">
        <v>52</v>
      </c>
      <c r="B75" s="31"/>
      <c r="C75" s="13" t="s">
        <v>21</v>
      </c>
      <c r="D75" s="7" t="s">
        <v>111</v>
      </c>
      <c r="E75" s="6" t="s">
        <v>42</v>
      </c>
      <c r="F75" s="14" t="s">
        <v>135</v>
      </c>
      <c r="G75" s="33" t="s">
        <v>115</v>
      </c>
      <c r="H75" s="7" t="s">
        <v>136</v>
      </c>
      <c r="I75" s="5">
        <v>41640</v>
      </c>
      <c r="J75" s="5">
        <v>41974</v>
      </c>
      <c r="K75" s="47">
        <f>L75*1.1111</f>
        <v>88888</v>
      </c>
      <c r="L75" s="71">
        <v>80000</v>
      </c>
      <c r="M75" s="31"/>
      <c r="N75" s="31"/>
      <c r="O75" s="67">
        <f>K75*0.1</f>
        <v>8888.8000000000011</v>
      </c>
      <c r="P75" s="31"/>
      <c r="Q75" s="4" t="s">
        <v>120</v>
      </c>
      <c r="R75" s="4">
        <v>1</v>
      </c>
      <c r="S75" s="31"/>
      <c r="T75" s="31"/>
      <c r="U75" s="31"/>
    </row>
    <row r="76" spans="1:21" s="40" customFormat="1" ht="55.5" customHeight="1" x14ac:dyDescent="0.25">
      <c r="A76" s="4" t="s">
        <v>52</v>
      </c>
      <c r="B76" s="31"/>
      <c r="C76" s="13" t="s">
        <v>21</v>
      </c>
      <c r="D76" s="7" t="s">
        <v>112</v>
      </c>
      <c r="E76" s="7" t="s">
        <v>42</v>
      </c>
      <c r="F76" s="34" t="s">
        <v>135</v>
      </c>
      <c r="G76" s="7" t="s">
        <v>115</v>
      </c>
      <c r="H76" s="6" t="s">
        <v>136</v>
      </c>
      <c r="I76" s="5">
        <v>41640</v>
      </c>
      <c r="J76" s="5">
        <v>41974</v>
      </c>
      <c r="K76" s="47">
        <f>L76*1.1111</f>
        <v>55555</v>
      </c>
      <c r="L76" s="71">
        <v>50000</v>
      </c>
      <c r="M76" s="31"/>
      <c r="N76" s="31"/>
      <c r="O76" s="67">
        <f>K76*0.1</f>
        <v>5555.5</v>
      </c>
      <c r="P76" s="31"/>
      <c r="Q76" s="4" t="s">
        <v>139</v>
      </c>
      <c r="R76" s="4">
        <v>50</v>
      </c>
      <c r="S76" s="31"/>
      <c r="T76" s="31"/>
      <c r="U76" s="31"/>
    </row>
    <row r="77" spans="1:21" s="40" customFormat="1" ht="55.5" customHeight="1" x14ac:dyDescent="0.25">
      <c r="A77" s="4" t="s">
        <v>52</v>
      </c>
      <c r="B77" s="31"/>
      <c r="C77" s="13" t="s">
        <v>21</v>
      </c>
      <c r="D77" s="6" t="s">
        <v>113</v>
      </c>
      <c r="E77" s="6" t="s">
        <v>42</v>
      </c>
      <c r="F77" s="14" t="s">
        <v>135</v>
      </c>
      <c r="G77" s="7" t="s">
        <v>115</v>
      </c>
      <c r="H77" s="6" t="s">
        <v>136</v>
      </c>
      <c r="I77" s="5">
        <v>41640</v>
      </c>
      <c r="J77" s="5">
        <v>41974</v>
      </c>
      <c r="K77" s="47">
        <f>L77*1.1111</f>
        <v>88888</v>
      </c>
      <c r="L77" s="71">
        <v>80000</v>
      </c>
      <c r="M77" s="31"/>
      <c r="N77" s="31"/>
      <c r="O77" s="67">
        <f>K77*0.1</f>
        <v>8888.8000000000011</v>
      </c>
      <c r="P77" s="31"/>
      <c r="Q77" s="4" t="s">
        <v>120</v>
      </c>
      <c r="R77" s="4">
        <v>1</v>
      </c>
      <c r="S77" s="17">
        <v>145</v>
      </c>
      <c r="T77" s="17">
        <v>143</v>
      </c>
      <c r="U77" s="31"/>
    </row>
    <row r="78" spans="1:21" s="40" customFormat="1" ht="56.25" customHeight="1" x14ac:dyDescent="0.25">
      <c r="A78" s="4" t="s">
        <v>52</v>
      </c>
      <c r="B78" s="31"/>
      <c r="C78" s="13" t="s">
        <v>21</v>
      </c>
      <c r="D78" s="7" t="s">
        <v>114</v>
      </c>
      <c r="E78" s="7" t="s">
        <v>42</v>
      </c>
      <c r="F78" s="34" t="s">
        <v>130</v>
      </c>
      <c r="G78" s="7" t="s">
        <v>116</v>
      </c>
      <c r="H78" s="6" t="s">
        <v>51</v>
      </c>
      <c r="I78" s="5">
        <v>41640</v>
      </c>
      <c r="J78" s="5">
        <v>41974</v>
      </c>
      <c r="K78" s="47">
        <f>L78*1.1111</f>
        <v>255553</v>
      </c>
      <c r="L78" s="71">
        <v>230000</v>
      </c>
      <c r="M78" s="31"/>
      <c r="N78" s="31"/>
      <c r="O78" s="67">
        <f>K78*0.1</f>
        <v>25555.300000000003</v>
      </c>
      <c r="P78" s="31"/>
      <c r="Q78" s="4" t="s">
        <v>120</v>
      </c>
      <c r="R78" s="4">
        <v>1</v>
      </c>
      <c r="S78" s="31"/>
      <c r="T78" s="31"/>
      <c r="U78" s="31"/>
    </row>
    <row r="79" spans="1:21" s="40" customFormat="1" ht="54.75" customHeight="1" x14ac:dyDescent="0.25">
      <c r="A79" s="4" t="s">
        <v>52</v>
      </c>
      <c r="B79" s="31"/>
      <c r="C79" s="13" t="s">
        <v>21</v>
      </c>
      <c r="D79" s="6" t="s">
        <v>93</v>
      </c>
      <c r="E79" s="6" t="s">
        <v>42</v>
      </c>
      <c r="F79" s="14" t="s">
        <v>130</v>
      </c>
      <c r="G79" s="7" t="s">
        <v>116</v>
      </c>
      <c r="H79" s="6" t="s">
        <v>51</v>
      </c>
      <c r="I79" s="5">
        <v>41640</v>
      </c>
      <c r="J79" s="5">
        <v>41974</v>
      </c>
      <c r="K79" s="47">
        <f>L79*1.1111</f>
        <v>33333</v>
      </c>
      <c r="L79" s="71">
        <v>30000</v>
      </c>
      <c r="M79" s="31"/>
      <c r="N79" s="31"/>
      <c r="O79" s="67">
        <f>K79*0.1</f>
        <v>3333.3</v>
      </c>
      <c r="P79" s="31"/>
      <c r="Q79" s="4" t="s">
        <v>150</v>
      </c>
      <c r="R79" s="4">
        <v>10</v>
      </c>
      <c r="S79" s="31"/>
      <c r="T79" s="31"/>
      <c r="U79" s="31"/>
    </row>
    <row r="80" spans="1:21" s="40" customFormat="1" ht="54.75" customHeight="1" x14ac:dyDescent="0.25">
      <c r="A80" s="4" t="s">
        <v>52</v>
      </c>
      <c r="B80" s="31"/>
      <c r="C80" s="13" t="s">
        <v>21</v>
      </c>
      <c r="D80" s="6" t="s">
        <v>117</v>
      </c>
      <c r="E80" s="6" t="s">
        <v>42</v>
      </c>
      <c r="F80" s="14" t="s">
        <v>130</v>
      </c>
      <c r="G80" s="21" t="s">
        <v>116</v>
      </c>
      <c r="H80" s="4" t="s">
        <v>51</v>
      </c>
      <c r="I80" s="5">
        <v>41640</v>
      </c>
      <c r="J80" s="5">
        <v>41974</v>
      </c>
      <c r="K80" s="47">
        <f>L80*1.1111</f>
        <v>55555</v>
      </c>
      <c r="L80" s="71">
        <v>50000</v>
      </c>
      <c r="M80" s="31"/>
      <c r="N80" s="31"/>
      <c r="O80" s="67">
        <f>K80*0.1</f>
        <v>5555.5</v>
      </c>
      <c r="P80" s="31"/>
      <c r="Q80" s="4" t="s">
        <v>120</v>
      </c>
      <c r="R80" s="4">
        <v>1</v>
      </c>
      <c r="S80" s="31"/>
      <c r="T80" s="31"/>
      <c r="U80" s="31"/>
    </row>
    <row r="81" spans="1:21" s="40" customFormat="1" ht="54" customHeight="1" x14ac:dyDescent="0.25">
      <c r="A81" s="4" t="s">
        <v>52</v>
      </c>
      <c r="B81" s="31"/>
      <c r="C81" s="13" t="s">
        <v>21</v>
      </c>
      <c r="D81" s="6" t="s">
        <v>118</v>
      </c>
      <c r="E81" s="6" t="s">
        <v>42</v>
      </c>
      <c r="F81" s="14" t="s">
        <v>130</v>
      </c>
      <c r="G81" s="4" t="s">
        <v>116</v>
      </c>
      <c r="H81" s="4" t="s">
        <v>51</v>
      </c>
      <c r="I81" s="5">
        <v>41640</v>
      </c>
      <c r="J81" s="5">
        <v>41974</v>
      </c>
      <c r="K81" s="47">
        <f>L81*1.1111</f>
        <v>33333</v>
      </c>
      <c r="L81" s="71">
        <v>30000</v>
      </c>
      <c r="M81" s="31"/>
      <c r="N81" s="31"/>
      <c r="O81" s="67">
        <f>K81*0.1</f>
        <v>3333.3</v>
      </c>
      <c r="P81" s="31"/>
      <c r="Q81" s="4" t="s">
        <v>105</v>
      </c>
      <c r="R81" s="4">
        <v>100</v>
      </c>
      <c r="S81" s="31"/>
      <c r="T81" s="31"/>
      <c r="U81" s="31"/>
    </row>
    <row r="82" spans="1:21" s="40" customFormat="1" ht="55.5" customHeight="1" x14ac:dyDescent="0.25">
      <c r="A82" s="4" t="s">
        <v>52</v>
      </c>
      <c r="B82" s="31"/>
      <c r="C82" s="13" t="s">
        <v>21</v>
      </c>
      <c r="D82" s="7" t="s">
        <v>119</v>
      </c>
      <c r="E82" s="6" t="s">
        <v>42</v>
      </c>
      <c r="F82" s="14" t="s">
        <v>130</v>
      </c>
      <c r="G82" s="4" t="s">
        <v>116</v>
      </c>
      <c r="H82" s="4" t="s">
        <v>51</v>
      </c>
      <c r="I82" s="5">
        <v>41640</v>
      </c>
      <c r="J82" s="5">
        <v>41974</v>
      </c>
      <c r="K82" s="47">
        <f>L82*1.1111</f>
        <v>77777</v>
      </c>
      <c r="L82" s="66">
        <v>70000</v>
      </c>
      <c r="M82" s="31"/>
      <c r="N82" s="31"/>
      <c r="O82" s="67">
        <f>K82*0.1</f>
        <v>7777.7000000000007</v>
      </c>
      <c r="P82" s="31"/>
      <c r="Q82" s="4" t="s">
        <v>105</v>
      </c>
      <c r="R82" s="4">
        <v>200</v>
      </c>
      <c r="S82" s="31"/>
      <c r="T82" s="31"/>
      <c r="U82" s="31"/>
    </row>
    <row r="83" spans="1:21" s="40" customFormat="1" ht="46.5" customHeight="1" x14ac:dyDescent="0.25">
      <c r="A83" s="4" t="s">
        <v>52</v>
      </c>
      <c r="B83" s="31"/>
      <c r="C83" s="13" t="s">
        <v>21</v>
      </c>
      <c r="D83" s="6" t="s">
        <v>140</v>
      </c>
      <c r="E83" s="4" t="s">
        <v>42</v>
      </c>
      <c r="F83" s="4">
        <v>10</v>
      </c>
      <c r="G83" s="4" t="s">
        <v>141</v>
      </c>
      <c r="H83" s="4" t="s">
        <v>50</v>
      </c>
      <c r="I83" s="5">
        <v>41640</v>
      </c>
      <c r="J83" s="5">
        <v>41974</v>
      </c>
      <c r="K83" s="47">
        <f>L83*1.1111</f>
        <v>444440</v>
      </c>
      <c r="L83" s="66">
        <v>400000</v>
      </c>
      <c r="M83" s="31"/>
      <c r="N83" s="31"/>
      <c r="O83" s="67">
        <f>K83*0.1</f>
        <v>44444</v>
      </c>
      <c r="P83" s="31"/>
      <c r="Q83" s="4" t="s">
        <v>107</v>
      </c>
      <c r="R83" s="4">
        <v>8</v>
      </c>
      <c r="S83" s="4">
        <v>170</v>
      </c>
      <c r="T83" s="4">
        <v>153</v>
      </c>
      <c r="U83" s="31"/>
    </row>
    <row r="84" spans="1:21" s="40" customFormat="1" ht="46.5" customHeight="1" x14ac:dyDescent="0.25">
      <c r="A84" s="4" t="s">
        <v>52</v>
      </c>
      <c r="B84" s="31"/>
      <c r="C84" s="13" t="s">
        <v>21</v>
      </c>
      <c r="D84" s="6" t="s">
        <v>142</v>
      </c>
      <c r="E84" s="4" t="s">
        <v>42</v>
      </c>
      <c r="F84" s="4">
        <v>10</v>
      </c>
      <c r="G84" s="4" t="s">
        <v>141</v>
      </c>
      <c r="H84" s="4" t="s">
        <v>50</v>
      </c>
      <c r="I84" s="5">
        <v>41640</v>
      </c>
      <c r="J84" s="5">
        <v>41974</v>
      </c>
      <c r="K84" s="47">
        <f>L84*1.1111</f>
        <v>66666</v>
      </c>
      <c r="L84" s="66">
        <v>60000</v>
      </c>
      <c r="M84" s="31"/>
      <c r="N84" s="31"/>
      <c r="O84" s="67">
        <f>K84*0.1</f>
        <v>6666.6</v>
      </c>
      <c r="P84" s="31"/>
      <c r="Q84" s="31" t="s">
        <v>108</v>
      </c>
      <c r="R84" s="4">
        <v>30</v>
      </c>
      <c r="S84" s="31"/>
      <c r="T84" s="31"/>
      <c r="U84" s="31"/>
    </row>
    <row r="85" spans="1:21" s="40" customFormat="1" ht="47.25" customHeight="1" x14ac:dyDescent="0.25">
      <c r="A85" s="4" t="s">
        <v>52</v>
      </c>
      <c r="B85" s="31"/>
      <c r="C85" s="13" t="s">
        <v>21</v>
      </c>
      <c r="D85" s="6" t="s">
        <v>143</v>
      </c>
      <c r="E85" s="4" t="s">
        <v>42</v>
      </c>
      <c r="F85" s="4">
        <v>10</v>
      </c>
      <c r="G85" s="4" t="s">
        <v>141</v>
      </c>
      <c r="H85" s="4" t="s">
        <v>50</v>
      </c>
      <c r="I85" s="5">
        <v>41640</v>
      </c>
      <c r="J85" s="5">
        <v>41974</v>
      </c>
      <c r="K85" s="47">
        <f>L85*1.1111</f>
        <v>133332</v>
      </c>
      <c r="L85" s="66">
        <v>120000</v>
      </c>
      <c r="M85" s="31"/>
      <c r="N85" s="31"/>
      <c r="O85" s="67">
        <f>K85*0.1</f>
        <v>13333.2</v>
      </c>
      <c r="P85" s="31"/>
      <c r="Q85" s="31" t="s">
        <v>151</v>
      </c>
      <c r="R85" s="4">
        <v>200</v>
      </c>
      <c r="S85" s="31">
        <v>170</v>
      </c>
      <c r="T85" s="31">
        <v>153</v>
      </c>
      <c r="U85" s="31"/>
    </row>
    <row r="86" spans="1:21" s="40" customFormat="1" ht="46.5" customHeight="1" x14ac:dyDescent="0.25">
      <c r="A86" s="4" t="s">
        <v>52</v>
      </c>
      <c r="B86" s="31"/>
      <c r="C86" s="13" t="s">
        <v>21</v>
      </c>
      <c r="D86" s="7" t="s">
        <v>144</v>
      </c>
      <c r="E86" s="4" t="s">
        <v>42</v>
      </c>
      <c r="F86" s="4">
        <v>10</v>
      </c>
      <c r="G86" s="4" t="s">
        <v>141</v>
      </c>
      <c r="H86" s="4" t="s">
        <v>50</v>
      </c>
      <c r="I86" s="5">
        <v>41640</v>
      </c>
      <c r="J86" s="5">
        <v>41974</v>
      </c>
      <c r="K86" s="47">
        <f>L86*1.1111</f>
        <v>444440</v>
      </c>
      <c r="L86" s="66">
        <v>400000</v>
      </c>
      <c r="M86" s="31"/>
      <c r="N86" s="31"/>
      <c r="O86" s="67">
        <f>K86*0.1</f>
        <v>44444</v>
      </c>
      <c r="P86" s="31"/>
      <c r="Q86" s="31" t="s">
        <v>107</v>
      </c>
      <c r="R86" s="4">
        <v>8</v>
      </c>
      <c r="S86" s="31">
        <v>170</v>
      </c>
      <c r="T86" s="31">
        <v>153</v>
      </c>
      <c r="U86" s="31"/>
    </row>
    <row r="87" spans="1:21" s="40" customFormat="1" ht="44.25" customHeight="1" x14ac:dyDescent="0.25">
      <c r="A87" s="4" t="s">
        <v>52</v>
      </c>
      <c r="B87" s="31"/>
      <c r="C87" s="13" t="s">
        <v>21</v>
      </c>
      <c r="D87" s="6" t="s">
        <v>93</v>
      </c>
      <c r="E87" s="4" t="s">
        <v>42</v>
      </c>
      <c r="F87" s="4">
        <v>10</v>
      </c>
      <c r="G87" s="4" t="s">
        <v>141</v>
      </c>
      <c r="H87" s="4" t="s">
        <v>50</v>
      </c>
      <c r="I87" s="5">
        <v>41640</v>
      </c>
      <c r="J87" s="5">
        <v>41974</v>
      </c>
      <c r="K87" s="47">
        <f>L87*1.1111</f>
        <v>11111</v>
      </c>
      <c r="L87" s="66">
        <v>10000</v>
      </c>
      <c r="M87" s="31"/>
      <c r="N87" s="31"/>
      <c r="O87" s="67">
        <f>K87*0.1</f>
        <v>1111.1000000000001</v>
      </c>
      <c r="P87" s="31"/>
      <c r="Q87" s="31" t="s">
        <v>139</v>
      </c>
      <c r="R87" s="4">
        <v>10</v>
      </c>
      <c r="S87" s="31">
        <v>170</v>
      </c>
      <c r="T87" s="31">
        <v>153</v>
      </c>
      <c r="U87" s="31"/>
    </row>
    <row r="88" spans="1:21" s="40" customFormat="1" ht="44.25" customHeight="1" x14ac:dyDescent="0.25">
      <c r="A88" s="4" t="s">
        <v>52</v>
      </c>
      <c r="B88" s="31"/>
      <c r="C88" s="13" t="s">
        <v>21</v>
      </c>
      <c r="D88" s="6" t="s">
        <v>29</v>
      </c>
      <c r="E88" s="4" t="s">
        <v>42</v>
      </c>
      <c r="F88" s="4"/>
      <c r="G88" s="4" t="s">
        <v>147</v>
      </c>
      <c r="H88" s="4" t="s">
        <v>50</v>
      </c>
      <c r="I88" s="5">
        <v>41640</v>
      </c>
      <c r="J88" s="5">
        <v>41974</v>
      </c>
      <c r="K88" s="47">
        <f>L88*1.1111</f>
        <v>66666</v>
      </c>
      <c r="L88" s="66">
        <v>60000</v>
      </c>
      <c r="M88" s="31"/>
      <c r="N88" s="31"/>
      <c r="O88" s="67">
        <f>K88*0.1</f>
        <v>6666.6</v>
      </c>
      <c r="P88" s="31"/>
      <c r="Q88" s="31" t="s">
        <v>120</v>
      </c>
      <c r="R88" s="4">
        <v>1</v>
      </c>
      <c r="S88" s="31">
        <v>170</v>
      </c>
      <c r="T88" s="31">
        <v>153</v>
      </c>
      <c r="U88" s="31"/>
    </row>
    <row r="89" spans="1:21" s="40" customFormat="1" ht="44.25" customHeight="1" x14ac:dyDescent="0.25">
      <c r="A89" s="4" t="s">
        <v>52</v>
      </c>
      <c r="B89" s="31"/>
      <c r="C89" s="13" t="s">
        <v>21</v>
      </c>
      <c r="D89" s="7" t="s">
        <v>148</v>
      </c>
      <c r="E89" s="4" t="s">
        <v>42</v>
      </c>
      <c r="F89" s="4"/>
      <c r="G89" s="4" t="s">
        <v>147</v>
      </c>
      <c r="H89" s="4" t="s">
        <v>50</v>
      </c>
      <c r="I89" s="5">
        <v>41640</v>
      </c>
      <c r="J89" s="5">
        <v>41974</v>
      </c>
      <c r="K89" s="47">
        <f>L89*1.1111</f>
        <v>88888</v>
      </c>
      <c r="L89" s="66">
        <v>80000</v>
      </c>
      <c r="M89" s="31"/>
      <c r="N89" s="31"/>
      <c r="O89" s="67">
        <f>K89*0.1</f>
        <v>8888.8000000000011</v>
      </c>
      <c r="P89" s="31"/>
      <c r="Q89" s="31" t="s">
        <v>120</v>
      </c>
      <c r="R89" s="4">
        <v>1</v>
      </c>
      <c r="S89" s="31">
        <v>170</v>
      </c>
      <c r="T89" s="31">
        <v>153</v>
      </c>
      <c r="U89" s="31"/>
    </row>
    <row r="90" spans="1:21" s="40" customFormat="1" ht="44.25" customHeight="1" x14ac:dyDescent="0.25">
      <c r="A90" s="4" t="s">
        <v>52</v>
      </c>
      <c r="B90" s="31"/>
      <c r="C90" s="13" t="s">
        <v>21</v>
      </c>
      <c r="D90" s="6" t="s">
        <v>149</v>
      </c>
      <c r="E90" s="4" t="s">
        <v>42</v>
      </c>
      <c r="F90" s="4"/>
      <c r="G90" s="4" t="s">
        <v>147</v>
      </c>
      <c r="H90" s="4" t="s">
        <v>50</v>
      </c>
      <c r="I90" s="5">
        <v>41640</v>
      </c>
      <c r="J90" s="5">
        <v>41974</v>
      </c>
      <c r="K90" s="47">
        <f>L90*1.1111</f>
        <v>77777</v>
      </c>
      <c r="L90" s="66">
        <v>70000</v>
      </c>
      <c r="M90" s="31"/>
      <c r="N90" s="31"/>
      <c r="O90" s="72">
        <f>K90*0.1</f>
        <v>7777.7000000000007</v>
      </c>
      <c r="P90" s="31"/>
      <c r="Q90" s="31" t="s">
        <v>120</v>
      </c>
      <c r="R90" s="4">
        <v>1</v>
      </c>
      <c r="S90" s="31">
        <v>170</v>
      </c>
      <c r="T90" s="31">
        <v>153</v>
      </c>
      <c r="U90" s="31"/>
    </row>
    <row r="91" spans="1:21" s="20" customFormat="1" x14ac:dyDescent="0.25">
      <c r="D91" s="35"/>
      <c r="K91" s="48"/>
    </row>
    <row r="92" spans="1:21" s="20" customFormat="1" x14ac:dyDescent="0.25">
      <c r="D92" s="35"/>
      <c r="K92" s="48"/>
      <c r="U92" s="20">
        <f>+S24/4</f>
        <v>33.75</v>
      </c>
    </row>
  </sheetData>
  <mergeCells count="48">
    <mergeCell ref="A1:U1"/>
    <mergeCell ref="A2:U2"/>
    <mergeCell ref="A3:U3"/>
    <mergeCell ref="U5:U6"/>
    <mergeCell ref="A5:A6"/>
    <mergeCell ref="I5:J5"/>
    <mergeCell ref="K5:P5"/>
    <mergeCell ref="Q5:R5"/>
    <mergeCell ref="S5:T5"/>
    <mergeCell ref="H5:H6"/>
    <mergeCell ref="B5:B6"/>
    <mergeCell ref="C5:C6"/>
    <mergeCell ref="D5:D6"/>
    <mergeCell ref="E5:E6"/>
    <mergeCell ref="F5:F6"/>
    <mergeCell ref="G5:G6"/>
    <mergeCell ref="V5:V6"/>
    <mergeCell ref="W21:X21"/>
    <mergeCell ref="W22:X22"/>
    <mergeCell ref="W11:X11"/>
    <mergeCell ref="W16:X16"/>
    <mergeCell ref="W17:X17"/>
    <mergeCell ref="W18:X18"/>
    <mergeCell ref="W19:X19"/>
    <mergeCell ref="W20:X20"/>
    <mergeCell ref="W12:X12"/>
    <mergeCell ref="W13:X13"/>
    <mergeCell ref="W14:X14"/>
    <mergeCell ref="W15:X15"/>
    <mergeCell ref="Y5:Z5"/>
    <mergeCell ref="W7:X7"/>
    <mergeCell ref="W8:X8"/>
    <mergeCell ref="W9:X9"/>
    <mergeCell ref="W10:X10"/>
    <mergeCell ref="W5:X6"/>
    <mergeCell ref="W32:X32"/>
    <mergeCell ref="W33:X33"/>
    <mergeCell ref="W34:X34"/>
    <mergeCell ref="W35:X35"/>
    <mergeCell ref="W23:X23"/>
    <mergeCell ref="W31:X31"/>
    <mergeCell ref="W24:X24"/>
    <mergeCell ref="W25:X25"/>
    <mergeCell ref="W26:X26"/>
    <mergeCell ref="W27:X27"/>
    <mergeCell ref="W28:X28"/>
    <mergeCell ref="W29:X29"/>
    <mergeCell ref="W30:X30"/>
  </mergeCells>
  <printOptions horizontalCentered="1" verticalCentered="1"/>
  <pageMargins left="0.19685039370078741" right="0" top="0" bottom="0" header="0" footer="0"/>
  <pageSetup paperSize="5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POA</vt:lpstr>
      <vt:lpstr>Hoja3</vt:lpstr>
      <vt:lpstr>POA!Área_de_impresión</vt:lpstr>
      <vt:lpstr>POA!Títulos_a_imprimir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</dc:creator>
  <cp:lastModifiedBy>DesarrolloEconomico3</cp:lastModifiedBy>
  <cp:lastPrinted>2014-01-23T20:55:41Z</cp:lastPrinted>
  <dcterms:created xsi:type="dcterms:W3CDTF">2010-11-02T01:42:11Z</dcterms:created>
  <dcterms:modified xsi:type="dcterms:W3CDTF">2014-01-23T21:04:06Z</dcterms:modified>
</cp:coreProperties>
</file>